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9.xml" ContentType="application/vnd.openxmlformats-officedocument.spreadsheetml.worksheet+xml"/>
  <Override PartName="/xl/worksheets/sheet33.xml" ContentType="application/vnd.openxmlformats-officedocument.spreadsheetml.worksheet+xml"/>
  <Override PartName="/xl/worksheets/sheet1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worksheets/sheet21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23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docProps/app.xml" ContentType="application/vnd.openxmlformats-officedocument.extended-properties+xml"/>
  <Override PartName="/xl/worksheets/sheet2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40.xml" ContentType="application/vnd.openxmlformats-officedocument.spreadsheetml.worksheet+xml"/>
  <Override PartName="/xl/worksheets/sheet27.xml" ContentType="application/vnd.openxmlformats-officedocument.spreadsheetml.worksheet+xml"/>
  <Override PartName="/xl/worksheets/sheet6.xml" ContentType="application/vnd.openxmlformats-officedocument.spreadsheetml.worksheet+xml"/>
  <Override PartName="/xl/worksheets/sheet18.xml" ContentType="application/vnd.openxmlformats-officedocument.spreadsheetml.worksheet+xml"/>
  <Override PartName="/xl/worksheets/sheet4.xml" ContentType="application/vnd.openxmlformats-officedocument.spreadsheetml.worksheet+xml"/>
  <Override PartName="/xl/worksheets/sheet30.xml" ContentType="application/vnd.openxmlformats-officedocument.spreadsheetml.worksheet+xml"/>
  <Override PartName="/xl/worksheets/sheet43.xml" ContentType="application/vnd.openxmlformats-officedocument.spreadsheetml.worksheet+xml"/>
  <Override PartName="/xl/worksheets/sheet41.xml" ContentType="application/vnd.openxmlformats-officedocument.spreadsheetml.worksheet+xml"/>
  <Override PartName="/xl/worksheets/sheet32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22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6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2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filterPrivacy="true" defaultThemeVersion="164011"/>
  <bookViews>
    <workbookView activeTab="0"/>
  </bookViews>
  <sheets>
    <sheet name="统计" sheetId="1" r:id="rId3"/>
    <sheet name="接口清单" sheetId="2" r:id="rId4"/>
    <sheet name="01.同步仓库信息" sheetId="3" r:id="rId5"/>
    <sheet name="02.同步用户" sheetId="4" r:id="rId6"/>
    <sheet name="03.同步部门" sheetId="5" r:id="rId7"/>
    <sheet name="04.同步采购组" sheetId="6" r:id="rId8"/>
    <sheet name="05.同步物料信息" sheetId="7" r:id="rId9"/>
    <sheet name="06.同步物料分类" sheetId="8" r:id="rId10"/>
    <sheet name="07.同步物料单位转换" sheetId="9" r:id="rId11"/>
    <sheet name="08.物料样检推OA" sheetId="10" r:id="rId12"/>
    <sheet name="09.同步采购需求" sheetId="11" r:id="rId13"/>
    <sheet name="10.采购申请推OA" sheetId="12" r:id="rId14"/>
    <sheet name="11.同步收货单" sheetId="13" r:id="rId15"/>
    <sheet name="12.同步订单变更" sheetId="14" r:id="rId16"/>
    <sheet name="13.同步质检结果" sheetId="15" r:id="rId17"/>
    <sheet name="14.同步退货单" sheetId="16" r:id="rId18"/>
    <sheet name="15.同步采购订单" sheetId="17" r:id="rId19"/>
    <sheet name="16.推送发货单" sheetId="18" r:id="rId20"/>
    <sheet name="17.推送订单关闭" sheetId="19" r:id="rId21"/>
    <sheet name="18.推送订单变更" sheetId="20" r:id="rId22"/>
    <sheet name="19.推送采购订单" sheetId="21" r:id="rId23"/>
    <sheet name="20.验收单推OA" sheetId="22" r:id="rId24"/>
    <sheet name="21.付款申请推OA" sheetId="23" r:id="rId25"/>
    <sheet name="22.同步付款凭证" sheetId="24" r:id="rId26"/>
    <sheet name="23.同步付款申请状态" sheetId="25" r:id="rId27"/>
    <sheet name="24.同步其他费用" sheetId="26" r:id="rId28"/>
    <sheet name="25.同步暂估应付单" sheetId="27" r:id="rId29"/>
    <sheet name="26.同步红冲发票" sheetId="28" r:id="rId30"/>
    <sheet name="27.同步财务发票状态" sheetId="29" r:id="rId31"/>
    <sheet name="28.推送付款申请" sheetId="30" r:id="rId32"/>
    <sheet name="29.推送发票信息" sheetId="31" r:id="rId33"/>
    <sheet name="30.价目表推送OA" sheetId="32" r:id="rId34"/>
    <sheet name="31.推送寻源定价审批OA" sheetId="33" r:id="rId35"/>
    <sheet name="32.供应商认证准入OA" sheetId="34" r:id="rId36"/>
    <sheet name="33.供应商采购评分OA" sheetId="35" r:id="rId37"/>
    <sheet name="34.推送供应商ERP" sheetId="36" r:id="rId38"/>
    <sheet name="35.推送供应商分配" sheetId="37" r:id="rId39"/>
    <sheet name="36.推送供应商状态" sheetId="38" r:id="rId40"/>
    <sheet name="37.合同推OA" sheetId="39" r:id="rId41"/>
    <sheet name="38.质量事件推OA" sheetId="40" r:id="rId42"/>
    <sheet name="39.质量索赔推OA" sheetId="41" r:id="rId43"/>
    <sheet name="40.查询第三方库存" sheetId="42" r:id="rId44"/>
    <sheet name="41.同步汇率" sheetId="43" r:id="rId45"/>
  </sheets>
  <definedNames>
    <definedName name="_xlnm._FilterDatabase">接口清单!$A$1:$S$42</definedName>
  </definedNames>
  <calcPr calcId="171027"/>
</workbook>
</file>

<file path=xl/sharedStrings.xml><?xml version="1.0" encoding="utf-8"?>
<sst xmlns="http://schemas.openxmlformats.org/spreadsheetml/2006/main" count="2504" uniqueCount="2504">
  <si>
    <t/>
  </si>
  <si>
    <t>返回接口清单</t>
  </si>
  <si>
    <t>接口分类</t>
  </si>
  <si>
    <t>业务模块</t>
  </si>
  <si>
    <t>业务场景</t>
  </si>
  <si>
    <t>业务标识</t>
  </si>
  <si>
    <t>SDK实现类</t>
  </si>
  <si>
    <t>SDK方法</t>
  </si>
  <si>
    <t>确认状态</t>
  </si>
  <si>
    <t>质量管理</t>
  </si>
  <si>
    <t>质量索赔推OA</t>
  </si>
  <si>
    <t>-</t>
  </si>
  <si>
    <t>OaClaimDemageApiImpl</t>
  </si>
  <si>
    <t>build</t>
  </si>
  <si>
    <t>已确认</t>
  </si>
  <si>
    <t>序号</t>
  </si>
  <si>
    <t>SRM字段</t>
  </si>
  <si>
    <t>SRM字段说明</t>
  </si>
  <si>
    <t>OA字段</t>
  </si>
  <si>
    <t>OA流程</t>
  </si>
  <si>
    <t>映射说明</t>
  </si>
  <si>
    <t>数据类型</t>
  </si>
  <si>
    <t>是否必填</t>
  </si>
  <si>
    <t>映射代码来源</t>
  </si>
  <si>
    <t>amount</t>
  </si>
  <si>
    <t>索赔金额</t>
  </si>
  <si>
    <t>spje</t>
  </si>
  <si>
    <t>OA质量索赔</t>
  </si>
  <si>
    <t>BigDecimal</t>
  </si>
  <si>
    <t>否</t>
  </si>
  <si>
    <t>applyDate</t>
  </si>
  <si>
    <t>申请日期</t>
  </si>
  <si>
    <t>sqrq</t>
  </si>
  <si>
    <t>Date</t>
  </si>
  <si>
    <t>applyUser</t>
  </si>
  <si>
    <t>申请人</t>
  </si>
  <si>
    <t>sqr</t>
  </si>
  <si>
    <t>String</t>
  </si>
  <si>
    <t>是</t>
  </si>
  <si>
    <t>belongCompany</t>
  </si>
  <si>
    <t>申请单位</t>
  </si>
  <si>
    <t>sqdw</t>
  </si>
  <si>
    <t>claimNum</t>
  </si>
  <si>
    <t>索赔数量</t>
  </si>
  <si>
    <t>spsl</t>
  </si>
  <si>
    <t>OA质量索赔明细</t>
  </si>
  <si>
    <t>claimReason</t>
  </si>
  <si>
    <t>索赔事由</t>
  </si>
  <si>
    <t>spsy</t>
  </si>
  <si>
    <t>creater</t>
  </si>
  <si>
    <t>创建人</t>
  </si>
  <si>
    <t>department</t>
  </si>
  <si>
    <t>申请部门</t>
  </si>
  <si>
    <t>sqbm</t>
  </si>
  <si>
    <t>orderNumber</t>
  </si>
  <si>
    <t>关联订单号</t>
  </si>
  <si>
    <t>glddh</t>
  </si>
  <si>
    <t>productName</t>
  </si>
  <si>
    <t>物料名称</t>
  </si>
  <si>
    <t>wlmc/wlbm</t>
  </si>
  <si>
    <t>productNumeric</t>
  </si>
  <si>
    <t>物料编码</t>
  </si>
  <si>
    <t>wlbm1</t>
  </si>
  <si>
    <t>supplier</t>
  </si>
  <si>
    <t>供应商</t>
  </si>
  <si>
    <t>gys</t>
  </si>
  <si>
    <t>title/processNumber</t>
  </si>
  <si>
    <t>标题/流程编号</t>
  </si>
  <si>
    <t>title</t>
  </si>
  <si>
    <t>totalFee</t>
  </si>
  <si>
    <t>索赔小计</t>
  </si>
  <si>
    <t>spxj</t>
  </si>
  <si>
    <t>期初数据</t>
  </si>
  <si>
    <t>物料管理</t>
  </si>
  <si>
    <t>物料样检推OA</t>
  </si>
  <si>
    <t>com.daming.oa.api.product.OaProductSampleCheckImpl</t>
  </si>
  <si>
    <t>oaProductSampleCheck</t>
  </si>
  <si>
    <t>OA创建人</t>
  </si>
  <si>
    <t>OA样检</t>
  </si>
  <si>
    <t>RequestParam.body</t>
  </si>
  <si>
    <t>OaProductSampleCheckImpl.buildSampleCheckRequest</t>
  </si>
  <si>
    <t>同上</t>
  </si>
  <si>
    <t>body缺省当天</t>
  </si>
  <si>
    <t>标题</t>
  </si>
  <si>
    <t>reqDto.title或样品检测+sampleCode</t>
  </si>
  <si>
    <t>supplierCustName</t>
  </si>
  <si>
    <t>供应商名称</t>
  </si>
  <si>
    <t>gysmc</t>
  </si>
  <si>
    <t>reqDto</t>
  </si>
  <si>
    <t>applicantPhone</t>
  </si>
  <si>
    <t>申请人电话</t>
  </si>
  <si>
    <t>sqrdh</t>
  </si>
  <si>
    <t>receiverContactName</t>
  </si>
  <si>
    <t>接样人</t>
  </si>
  <si>
    <t>jyr</t>
  </si>
  <si>
    <t>receiverPhone</t>
  </si>
  <si>
    <t>接样人电话</t>
  </si>
  <si>
    <t>jyrdh</t>
  </si>
  <si>
    <t>receiveAddress</t>
  </si>
  <si>
    <t>接样地址</t>
  </si>
  <si>
    <t>jydz</t>
  </si>
  <si>
    <t>receiverDepartment</t>
  </si>
  <si>
    <t>接收部门</t>
  </si>
  <si>
    <t>jsbm</t>
  </si>
  <si>
    <t>addTime</t>
  </si>
  <si>
    <t>创建时间</t>
  </si>
  <si>
    <t>cjsj</t>
  </si>
  <si>
    <t>remark</t>
  </si>
  <si>
    <t>申请事由</t>
  </si>
  <si>
    <t>sqsy</t>
  </si>
  <si>
    <t>sampleCode</t>
  </si>
  <si>
    <t>样品申请单号</t>
  </si>
  <si>
    <t>ypsqdh</t>
  </si>
  <si>
    <t>sampleName</t>
  </si>
  <si>
    <t>样品申请单名称</t>
  </si>
  <si>
    <t>ypsqdmc</t>
  </si>
  <si>
    <t>sampleTypeName</t>
  </si>
  <si>
    <t>样品申请类型</t>
  </si>
  <si>
    <t>ypsqlx</t>
  </si>
  <si>
    <t>fileList[].fileName</t>
  </si>
  <si>
    <t>附件名称</t>
  </si>
  <si>
    <t>fjmc</t>
  </si>
  <si>
    <t>fileList覆盖</t>
  </si>
  <si>
    <t>fileList[].fileUrl</t>
  </si>
  <si>
    <t>附件地址</t>
  </si>
  <si>
    <t>fjdz</t>
  </si>
  <si>
    <t>productSampleCheckItemDTOList[].productNumeric</t>
  </si>
  <si>
    <t>details[].wlbm</t>
  </si>
  <si>
    <t>明细</t>
  </si>
  <si>
    <t>SampleTrialDetail</t>
  </si>
  <si>
    <t>productSampleCheckItemDTOList[].productName</t>
  </si>
  <si>
    <t>details[].wlmc</t>
  </si>
  <si>
    <t>productSampleCheckItemDTOList[].className</t>
  </si>
  <si>
    <t>物料分类</t>
  </si>
  <si>
    <t>details[].wlfl</t>
  </si>
  <si>
    <t>productSampleCheckItemDTOList[].productUnitValue</t>
  </si>
  <si>
    <t>单位</t>
  </si>
  <si>
    <t>details[].dw</t>
  </si>
  <si>
    <t>productSampleCheckItemDTOList[].sampleQuantity</t>
  </si>
  <si>
    <t>送样需求数量</t>
  </si>
  <si>
    <t>details[].syxqsl</t>
  </si>
  <si>
    <t>productSampleCheckItemDTOList[].sampleTime</t>
  </si>
  <si>
    <t>送样需求日期</t>
  </si>
  <si>
    <t>details[].syxqrq</t>
  </si>
  <si>
    <t>RequestParam.body 公共参数</t>
  </si>
  <si>
    <t>未发现显式映射</t>
  </si>
  <si>
    <t>入参见DTO字段</t>
  </si>
  <si>
    <t>未命中各模块 ErpConstant.create*FieldMap 及抽象接口对照</t>
  </si>
  <si>
    <t>需查 lc-oa-sdk/lanlan 等 *-sdk/*ApiImpl</t>
  </si>
  <si>
    <t>订单管理</t>
  </si>
  <si>
    <t>同步退货单</t>
  </si>
  <si>
    <t>ORDER_RETURN</t>
  </si>
  <si>
    <t>*SdkBizImpl | SyncOrderReturnApiImpl</t>
  </si>
  <si>
    <t>ORDER_RETURN | syncOrderReturn</t>
  </si>
  <si>
    <t>ERP字段</t>
  </si>
  <si>
    <t>ERP表单</t>
  </si>
  <si>
    <t>abandonStatus</t>
  </si>
  <si>
    <t>作废状态</t>
  </si>
  <si>
    <t>FCancelStatus</t>
  </si>
  <si>
    <t>PUR_MRB</t>
  </si>
  <si>
    <t>erp-daming-sdk ErpConstant.createReturnFieldMap | lanlan-third-sdk ErpConstant.createReturnFieldMap | ith-common-erp-k3cloud ErpConstant.createReturnFieldMap</t>
  </si>
  <si>
    <t>addContactName</t>
  </si>
  <si>
    <t>创建人名称</t>
  </si>
  <si>
    <t>FCreatorId.FName</t>
  </si>
  <si>
    <t>addNumber</t>
  </si>
  <si>
    <t>FCreatorId</t>
  </si>
  <si>
    <t>FCreateDate</t>
  </si>
  <si>
    <t>businessType</t>
  </si>
  <si>
    <t>业务类型</t>
  </si>
  <si>
    <t>FBusinessType</t>
  </si>
  <si>
    <t>buyCustNumber</t>
  </si>
  <si>
    <t>采购组织</t>
  </si>
  <si>
    <t>FPurchaseOrgId.FNumber</t>
  </si>
  <si>
    <t>checkContactName</t>
  </si>
  <si>
    <t>审批人名称</t>
  </si>
  <si>
    <t>FApproverId.FName</t>
  </si>
  <si>
    <t>checkTime</t>
  </si>
  <si>
    <t>审批时间</t>
  </si>
  <si>
    <t>FApproveDate</t>
  </si>
  <si>
    <t>checkUserNumber</t>
  </si>
  <si>
    <t>审批人</t>
  </si>
  <si>
    <t>FApproverId</t>
  </si>
  <si>
    <t>className</t>
  </si>
  <si>
    <t>类别</t>
  </si>
  <si>
    <t>FMateriaType</t>
  </si>
  <si>
    <t>deductionQuantity</t>
  </si>
  <si>
    <t>扣款数量</t>
  </si>
  <si>
    <t>FKEAPAMTQTY</t>
  </si>
  <si>
    <t>documentType</t>
  </si>
  <si>
    <t>单据类型名称</t>
  </si>
  <si>
    <t>FBillTypeID.FNumber</t>
  </si>
  <si>
    <t>operTime</t>
  </si>
  <si>
    <t>最后修改时间</t>
  </si>
  <si>
    <t>FModifyDate</t>
  </si>
  <si>
    <t>price</t>
  </si>
  <si>
    <t>单价</t>
  </si>
  <si>
    <t>FTAXPRICE</t>
  </si>
  <si>
    <t>产品名称</t>
  </si>
  <si>
    <t>FMaterialName</t>
  </si>
  <si>
    <t>productNum</t>
  </si>
  <si>
    <t>实退数量</t>
  </si>
  <si>
    <t>FRMREALQTY</t>
  </si>
  <si>
    <t>产品编码</t>
  </si>
  <si>
    <t>FMATERIALID.FNumber</t>
  </si>
  <si>
    <t>productStyle</t>
  </si>
  <si>
    <t>规格型号</t>
  </si>
  <si>
    <t>FMateriaModel</t>
  </si>
  <si>
    <t>productUnit</t>
  </si>
  <si>
    <t>FUnitID.FNumber</t>
  </si>
  <si>
    <t>productUnitValue</t>
  </si>
  <si>
    <t>单位值</t>
  </si>
  <si>
    <t>FUnitID.FName</t>
  </si>
  <si>
    <t>returnAmount</t>
  </si>
  <si>
    <t>金额</t>
  </si>
  <si>
    <t>FBillAmount</t>
  </si>
  <si>
    <t>returnBuyCustNumber</t>
  </si>
  <si>
    <t>退料组织</t>
  </si>
  <si>
    <t>FStockOrgId.FNumber</t>
  </si>
  <si>
    <t>returnMode</t>
  </si>
  <si>
    <t>退料方式</t>
  </si>
  <si>
    <t>FMRMODE</t>
  </si>
  <si>
    <t>returnNumber</t>
  </si>
  <si>
    <t>退货单编号</t>
  </si>
  <si>
    <t>FBillNo</t>
  </si>
  <si>
    <t>returnReason</t>
  </si>
  <si>
    <t>退料原因</t>
  </si>
  <si>
    <t>FMRREASON.FNumber</t>
  </si>
  <si>
    <t>returnRemark</t>
  </si>
  <si>
    <t>退料备注</t>
  </si>
  <si>
    <t>FDESCRIPTION</t>
  </si>
  <si>
    <t>returnTime</t>
  </si>
  <si>
    <t>退料时间</t>
  </si>
  <si>
    <t>FDate</t>
  </si>
  <si>
    <t>returnType</t>
  </si>
  <si>
    <t>退料类型</t>
  </si>
  <si>
    <t>FMRTYPE</t>
  </si>
  <si>
    <t>sellerCustNumber</t>
  </si>
  <si>
    <t>FSupplierID.FNumber</t>
  </si>
  <si>
    <t>sourceNumber</t>
  </si>
  <si>
    <t>来源单号</t>
  </si>
  <si>
    <t>FSRCBillNo</t>
  </si>
  <si>
    <t>syncItemId</t>
  </si>
  <si>
    <t>同步的明细id</t>
  </si>
  <si>
    <t>FPURMRBENTRY_FEntryID</t>
  </si>
  <si>
    <t>Long</t>
  </si>
  <si>
    <t>syncOrderNumber</t>
  </si>
  <si>
    <t>采购订单号</t>
  </si>
  <si>
    <t>FSupplyOrderNo</t>
  </si>
  <si>
    <t>syncSourceCode</t>
  </si>
  <si>
    <t>源单内码</t>
  </si>
  <si>
    <t>FPURMRBENTRY_Link_FSBillId</t>
  </si>
  <si>
    <t>syncSourceDetailCode</t>
  </si>
  <si>
    <t>源单分录内码</t>
  </si>
  <si>
    <t>FPURMRBENTRY_Link_FSId</t>
  </si>
  <si>
    <t>syncSourceType</t>
  </si>
  <si>
    <t>源单表</t>
  </si>
  <si>
    <t>FPURMRBENTRY_Link_FSTableName</t>
  </si>
  <si>
    <t>taxRate</t>
  </si>
  <si>
    <t>税率</t>
  </si>
  <si>
    <t>FENTRYTAXRATE</t>
  </si>
  <si>
    <t>thExpDouble1</t>
  </si>
  <si>
    <t>计价数量</t>
  </si>
  <si>
    <t>FPRICEUNITQTY</t>
  </si>
  <si>
    <t>thExpVarchar7</t>
  </si>
  <si>
    <t>计价单位code</t>
  </si>
  <si>
    <t>FPRICEUNITID.FNumber</t>
  </si>
  <si>
    <t>thExpVarchar8</t>
  </si>
  <si>
    <t>计价单位明文</t>
  </si>
  <si>
    <t>FPRICEUNITID.FName</t>
  </si>
  <si>
    <t>warehouseCode</t>
  </si>
  <si>
    <t>仓库编号</t>
  </si>
  <si>
    <t>FStockID.FNumber</t>
  </si>
  <si>
    <t>warehouseName</t>
  </si>
  <si>
    <t>仓库名称</t>
  </si>
  <si>
    <t>FStockID.FName</t>
  </si>
  <si>
    <t>供应商管理</t>
  </si>
  <si>
    <t>推送供应商状态</t>
  </si>
  <si>
    <t>PUSH_SUPPLIER_STATE</t>
  </si>
  <si>
    <t>com.daming.oa.api.user.CompanyApiImpl | com.lanlan.erp.api.user.SyncCompanyApiImpl</t>
  </si>
  <si>
    <t>pushStatusChangeSupplierOA | pushSupplierState</t>
  </si>
  <si>
    <t>OA业务状态变更</t>
  </si>
  <si>
    <t>daming-oa</t>
  </si>
  <si>
    <t>CompanyApiImpl.buildSupplierBusinessStatusChangeRequest</t>
  </si>
  <si>
    <t>sqr/sqbm/sqdw/sqrq</t>
  </si>
  <si>
    <t>申请人信息</t>
  </si>
  <si>
    <t>OA</t>
  </si>
  <si>
    <t>body</t>
  </si>
  <si>
    <t>custName</t>
  </si>
  <si>
    <t>企业名称</t>
  </si>
  <si>
    <t>qymc</t>
  </si>
  <si>
    <t>oldSupplieStateName</t>
  </si>
  <si>
    <t>当前状态</t>
  </si>
  <si>
    <t>dqgysqyzt</t>
  </si>
  <si>
    <t>supplieStateName</t>
  </si>
  <si>
    <t>申请变更状态</t>
  </si>
  <si>
    <t>sqbgzt</t>
  </si>
  <si>
    <t>blackName</t>
  </si>
  <si>
    <t>申请原因</t>
  </si>
  <si>
    <t>sqyy</t>
  </si>
  <si>
    <t>fild[]</t>
  </si>
  <si>
    <t>附件</t>
  </si>
  <si>
    <t>fjmc/fjdz</t>
  </si>
  <si>
    <t>handleBusinessStatusAttachments</t>
  </si>
  <si>
    <t>supplieState</t>
  </si>
  <si>
    <t>目标状态</t>
  </si>
  <si>
    <t>Enable/Forbid</t>
  </si>
  <si>
    <t>BD_Supplier</t>
  </si>
  <si>
    <t>lanlan:2=Enable</t>
  </si>
  <si>
    <t>SyncCompanyApiImpl.pushSupplierState</t>
  </si>
  <si>
    <t>sapCompanyCode/thirdCompanyId</t>
  </si>
  <si>
    <t>Numbers/Ids</t>
  </si>
  <si>
    <t>buildOperateParam</t>
  </si>
  <si>
    <t>供应商状态</t>
  </si>
  <si>
    <t>供应商采购评分OA</t>
  </si>
  <si>
    <t>SupplierPurchaseScoreApi（无SDK实现）</t>
  </si>
  <si>
    <t>pushSupplierScoreOA</t>
  </si>
  <si>
    <t>评分</t>
  </si>
  <si>
    <t>同步质检结果</t>
  </si>
  <si>
    <t>PULL_ORDER_QUALITY</t>
  </si>
  <si>
    <t>*SdkBizImpl | SyncOrderQualityApiImpl</t>
  </si>
  <si>
    <t>PULL_ORDER_QUALITY | 待确认</t>
  </si>
  <si>
    <t>auditDate</t>
  </si>
  <si>
    <t>QM检验单</t>
  </si>
  <si>
    <t>lanlan-third-sdk ErpConstant.createInspectBillFieldMap</t>
  </si>
  <si>
    <t>auditorCode</t>
  </si>
  <si>
    <t>FApproverId.FUserAccount</t>
  </si>
  <si>
    <t>auditorName</t>
  </si>
  <si>
    <t>brand</t>
  </si>
  <si>
    <t>F_llkj_BaseProperty</t>
  </si>
  <si>
    <t>FBusinessType.FCaption</t>
  </si>
  <si>
    <t>buyerCustCode</t>
  </si>
  <si>
    <t>FSourceOrgId.FNumber</t>
  </si>
  <si>
    <t>concessionQuantity</t>
  </si>
  <si>
    <t>FBaseReAcceptQty</t>
  </si>
  <si>
    <t>defectiveHandlingFlag</t>
  </si>
  <si>
    <t>FIsDefectProcess</t>
  </si>
  <si>
    <t>defectiveHandlingStatus</t>
  </si>
  <si>
    <t>FDefectProStatus.FCaption</t>
  </si>
  <si>
    <t>documentDate</t>
  </si>
  <si>
    <t>documentStatus</t>
  </si>
  <si>
    <t>FDocumentStatus.FCaption</t>
  </si>
  <si>
    <t>documentTypeValue</t>
  </si>
  <si>
    <t>FBillTypeID.FName</t>
  </si>
  <si>
    <t>goodLocationCode</t>
  </si>
  <si>
    <t>map.put("FStockLocId.FNumber", "goodLocationCode"); // 仓位编码</t>
  </si>
  <si>
    <t>FStockLocId.FNumber</t>
  </si>
  <si>
    <t>inspectionNumber</t>
  </si>
  <si>
    <t>inspectionQuantity</t>
  </si>
  <si>
    <t>FInspectQty</t>
  </si>
  <si>
    <t>inspectionResult</t>
  </si>
  <si>
    <t>FInspectResult.FCaption</t>
  </si>
  <si>
    <t>inspectorCode</t>
  </si>
  <si>
    <t>FInspectorId.FNumber</t>
  </si>
  <si>
    <t>inspectorName</t>
  </si>
  <si>
    <t>FInspectorId.FName</t>
  </si>
  <si>
    <t>mrbReviewFlag</t>
  </si>
  <si>
    <t>FIsMRBReview</t>
  </si>
  <si>
    <t>mrbReviewStatus</t>
  </si>
  <si>
    <t>FMRBReviewStatus.FCaption</t>
  </si>
  <si>
    <t>FMaterialId.FName</t>
  </si>
  <si>
    <t>FMaterialId.FNumber</t>
  </si>
  <si>
    <t>FMaterialModel</t>
  </si>
  <si>
    <t>purchaseUnit</t>
  </si>
  <si>
    <t>purchaseUnitValue</t>
  </si>
  <si>
    <t>qualifiedQuantity</t>
  </si>
  <si>
    <t>FQualifiedQty</t>
  </si>
  <si>
    <t>qualityPlan</t>
  </si>
  <si>
    <t>FQCSchemeId.FName</t>
  </si>
  <si>
    <t>qualityStatus</t>
  </si>
  <si>
    <t>FQCStatus.FCaption</t>
  </si>
  <si>
    <t>quantity</t>
  </si>
  <si>
    <t>FPolicyQty</t>
  </si>
  <si>
    <t>FDescription</t>
  </si>
  <si>
    <t>sourceDocumentCode</t>
  </si>
  <si>
    <t>FSrcInterId</t>
  </si>
  <si>
    <t>sourceDocumentDetailCode</t>
  </si>
  <si>
    <t>FSrcEntryId</t>
  </si>
  <si>
    <t>sourceDocumentNumber</t>
  </si>
  <si>
    <t>FSrcBillNo</t>
  </si>
  <si>
    <t>sourceDocumentType</t>
  </si>
  <si>
    <t>参考表（FReferDetail）</t>
  </si>
  <si>
    <t>FSrcBillType</t>
  </si>
  <si>
    <t>status</t>
  </si>
  <si>
    <t>FPolicyStatus.FCaption</t>
  </si>
  <si>
    <t>supplierCustCode</t>
  </si>
  <si>
    <t>FSupplierId.FNumber</t>
  </si>
  <si>
    <t>syncDecisionId</t>
  </si>
  <si>
    <t>使用决策表（FPolicyDetail）</t>
  </si>
  <si>
    <t>FPolicyDetail_FDetailID</t>
  </si>
  <si>
    <t>syncId</t>
  </si>
  <si>
    <t>单据头信息</t>
  </si>
  <si>
    <t>FID</t>
  </si>
  <si>
    <t>检验结果信息（FEntity明细表）</t>
  </si>
  <si>
    <t>FEntity_FEntryID</t>
  </si>
  <si>
    <t>syncOrderId</t>
  </si>
  <si>
    <t>FOrderId</t>
  </si>
  <si>
    <t>syncOrderItemId</t>
  </si>
  <si>
    <t>FOrderEntryId</t>
  </si>
  <si>
    <t>FOrderBillNo</t>
  </si>
  <si>
    <t>unqualifiedQuantity</t>
  </si>
  <si>
    <t>FUnqualifiedQty</t>
  </si>
  <si>
    <t>usageDecision</t>
  </si>
  <si>
    <t>FUsePolicy.FCaption</t>
  </si>
  <si>
    <t>usageDecisionRemark</t>
  </si>
  <si>
    <t>FMemo1</t>
  </si>
  <si>
    <t>FStockId.FNumber</t>
  </si>
  <si>
    <t>FStockId.FName</t>
  </si>
  <si>
    <t>同步部门</t>
  </si>
  <si>
    <t>DEPT_INFO</t>
  </si>
  <si>
    <t>*SdkBizImpl | SyncDepartmentApiImpl</t>
  </si>
  <si>
    <t>DEPT_INFO | queryAllDeptMsg</t>
  </si>
  <si>
    <t>approveStatus</t>
  </si>
  <si>
    <t>封存等</t>
  </si>
  <si>
    <t>canceled</t>
  </si>
  <si>
    <t>OA HRM</t>
  </si>
  <si>
    <t>SyncDepartmentApiImpl</t>
  </si>
  <si>
    <t>departmentCode</t>
  </si>
  <si>
    <t>部门编码(与id一致)</t>
  </si>
  <si>
    <t>id</t>
  </si>
  <si>
    <t>departmentName</t>
  </si>
  <si>
    <t>部门名称</t>
  </si>
  <si>
    <t>departmentmark∣departmentname</t>
  </si>
  <si>
    <t>OA HRM 部门</t>
  </si>
  <si>
    <t>分部名称</t>
  </si>
  <si>
    <t>subcompanyname∣subcompanydesc</t>
  </si>
  <si>
    <t>OA HRM 分部</t>
  </si>
  <si>
    <t>departmentParentCode</t>
  </si>
  <si>
    <t>上级id</t>
  </si>
  <si>
    <t>supdepid∣subcompanyid1∣supsubcomid</t>
  </si>
  <si>
    <t>departmentParentTypeFlag</t>
  </si>
  <si>
    <t>1分部上级2部门上级</t>
  </si>
  <si>
    <t>派生</t>
  </si>
  <si>
    <t>Integer</t>
  </si>
  <si>
    <t>typeFlag</t>
  </si>
  <si>
    <t>1分部2部门</t>
  </si>
  <si>
    <t>userId</t>
  </si>
  <si>
    <t>OA分页/鉴权</t>
  </si>
  <si>
    <t>RequestParam.body.userId</t>
  </si>
  <si>
    <t>RequestParam</t>
  </si>
  <si>
    <t>OA主键</t>
  </si>
  <si>
    <t>泛微 getHrmdepartmentWithPage / getHrmsubcompanyWithPage</t>
  </si>
  <si>
    <t>lc-oa-sdk SyncDepartmentApiImpl</t>
  </si>
  <si>
    <t>财务管理</t>
  </si>
  <si>
    <t>推送发票信息</t>
  </si>
  <si>
    <t>PUST_FINANCE_INVOICE</t>
  </si>
  <si>
    <t>com.daming.erp.api.finance.SyncInvoiceApiImpl</t>
  </si>
  <si>
    <t>pushFinanceInvoiceInfo</t>
  </si>
  <si>
    <t>invoiceOcrDTOS[].fphm</t>
  </si>
  <si>
    <t>发票号码</t>
  </si>
  <si>
    <t>FINVOICENO</t>
  </si>
  <si>
    <t>AP_PurchaseInvoice/CGPTFP</t>
  </si>
  <si>
    <t>拼接</t>
  </si>
  <si>
    <t>convertToInvoiceModel</t>
  </si>
  <si>
    <t>invoiceDate</t>
  </si>
  <si>
    <t>发票/业务日期</t>
  </si>
  <si>
    <t>FINVOICEDATE/FDATE</t>
  </si>
  <si>
    <t>sellCustCode</t>
  </si>
  <si>
    <t>FSUPPLIERID/FIVSUPPLIERID.FNUMBER</t>
  </si>
  <si>
    <t>buyCustCode</t>
  </si>
  <si>
    <t>结算/采购组织</t>
  </si>
  <si>
    <t>FSETTLEORGID/FPURCHASEORGID</t>
  </si>
  <si>
    <t>currencyCode</t>
  </si>
  <si>
    <t>币别/本位币</t>
  </si>
  <si>
    <t>FCURRENCYID/FMAINBOOKSTDCURRID</t>
  </si>
  <si>
    <t>groupCode</t>
  </si>
  <si>
    <t>采购组</t>
  </si>
  <si>
    <t>FPURCHASERGROUPID.FNUMBER</t>
  </si>
  <si>
    <t>备注</t>
  </si>
  <si>
    <t>FREMARK</t>
  </si>
  <si>
    <t>billType</t>
  </si>
  <si>
    <t>SRM单据类型</t>
  </si>
  <si>
    <t>分支路由</t>
  </si>
  <si>
    <t>4=relation;5=暂估/验收</t>
  </si>
  <si>
    <t>detailRelationList[]</t>
  </si>
  <si>
    <t>发票明细</t>
  </si>
  <si>
    <t>FPURCHASEICENTRY</t>
  </si>
  <si>
    <t>billType=4</t>
  </si>
  <si>
    <t>Array</t>
  </si>
  <si>
    <t>条件</t>
  </si>
  <si>
    <t>convertInvoiceDetailRelationToEntry</t>
  </si>
  <si>
    <t>estimateBillDetailDTOS[]</t>
  </si>
  <si>
    <t>暂估明细</t>
  </si>
  <si>
    <t>billType=5,feeType=1</t>
  </si>
  <si>
    <t>convertEstimateBillDetailToEntry</t>
  </si>
  <si>
    <t>acceptanceItemList[]</t>
  </si>
  <si>
    <t>验收明细</t>
  </si>
  <si>
    <t>billType=5,feeType=2</t>
  </si>
  <si>
    <t>convertAcceptanceItemToEntry</t>
  </si>
  <si>
    <t>单据类型</t>
  </si>
  <si>
    <t>FBillTypeID=CGPTFP01_SYS</t>
  </si>
  <si>
    <t>固定</t>
  </si>
  <si>
    <t>开票方式</t>
  </si>
  <si>
    <t>FBILLINGWAY=1</t>
  </si>
  <si>
    <t>纸质固定</t>
  </si>
  <si>
    <t>发票</t>
  </si>
  <si>
    <t>同步采购订单</t>
  </si>
  <si>
    <t>PULL_ORDER</t>
  </si>
  <si>
    <t>*SdkBizImpl</t>
  </si>
  <si>
    <t>pricingUnitNum</t>
  </si>
  <si>
    <t>FPriceUnitQty</t>
  </si>
  <si>
    <t>PUR_PurchaseOrder</t>
  </si>
  <si>
    <t>erp-daming-sdk ErpConstant.createOrderFieldMap</t>
  </si>
  <si>
    <t>源单编号</t>
  </si>
  <si>
    <t>FSourceBillNo</t>
  </si>
  <si>
    <t>创建人姓名</t>
  </si>
  <si>
    <t>erp-daming-sdk ErpConstant.createOrderFieldMap | lanlan-third-sdk ErpConstant.createOrderFieldMap</t>
  </si>
  <si>
    <t>订单日期</t>
  </si>
  <si>
    <t>采购组织编码</t>
  </si>
  <si>
    <t>buyerNumber</t>
  </si>
  <si>
    <t>采购员编码</t>
  </si>
  <si>
    <t>FPurchaserId.FNumber</t>
  </si>
  <si>
    <t>审核人姓名</t>
  </si>
  <si>
    <t>审核时间</t>
  </si>
  <si>
    <t>审核人</t>
  </si>
  <si>
    <t>FMaterialType</t>
  </si>
  <si>
    <t>单据类型code</t>
  </si>
  <si>
    <t>documentTypeName</t>
  </si>
  <si>
    <t>exrate</t>
  </si>
  <si>
    <t>汇率</t>
  </si>
  <si>
    <t>FExchangeRate</t>
  </si>
  <si>
    <t>itemAmount</t>
  </si>
  <si>
    <t>价税合计</t>
  </si>
  <si>
    <t>FAllAmount</t>
  </si>
  <si>
    <t>itemRemark</t>
  </si>
  <si>
    <t>明细备注</t>
  </si>
  <si>
    <t>FEntryNote</t>
  </si>
  <si>
    <t>itemTaxAmount</t>
  </si>
  <si>
    <t>税额</t>
  </si>
  <si>
    <t>FEntryTaxAmount</t>
  </si>
  <si>
    <t>moneyType</t>
  </si>
  <si>
    <t>币别</t>
  </si>
  <si>
    <t>FSettleCurrId.FNumber</t>
  </si>
  <si>
    <t>noTaxprice</t>
  </si>
  <si>
    <t>未税单价</t>
  </si>
  <si>
    <t xml:space="preserve">FPrice </t>
  </si>
  <si>
    <t>orderNum</t>
  </si>
  <si>
    <t>采购数量</t>
  </si>
  <si>
    <t>FQty</t>
  </si>
  <si>
    <t>paymentTerm</t>
  </si>
  <si>
    <t>付款条件</t>
  </si>
  <si>
    <t>FPayConditionId.FNumber</t>
  </si>
  <si>
    <t>含税单价</t>
  </si>
  <si>
    <t>FTaxPrice</t>
  </si>
  <si>
    <t>FModel</t>
  </si>
  <si>
    <t>采购单位</t>
  </si>
  <si>
    <t>FUnitId.FNumber</t>
  </si>
  <si>
    <t>采购单位名称</t>
  </si>
  <si>
    <t>FUnitId.FName</t>
  </si>
  <si>
    <t xml:space="preserve">F_DM_Remark </t>
  </si>
  <si>
    <t>sellCustNumber</t>
  </si>
  <si>
    <t>供应商编码</t>
  </si>
  <si>
    <t>明细主键</t>
  </si>
  <si>
    <t>FPOOrderEntry_FEntryID</t>
  </si>
  <si>
    <t>采购订单主键</t>
  </si>
  <si>
    <t>订单编号</t>
  </si>
  <si>
    <t>FEntryTaxRate</t>
  </si>
  <si>
    <t>同步物料信息</t>
  </si>
  <si>
    <t>PRODUCT_INFO</t>
  </si>
  <si>
    <t>*SdkBizImpl | SyncMaterialApiImpl</t>
  </si>
  <si>
    <t>PRODUCT_INFO | queryAllMaterial</t>
  </si>
  <si>
    <t>baseUnit</t>
  </si>
  <si>
    <t>基本单位编码</t>
  </si>
  <si>
    <t>FBaseUnitId.FNumber</t>
  </si>
  <si>
    <t>BD_Material</t>
  </si>
  <si>
    <t>erp-daming-sdk ErpConstant.createMaterialFieldMap | lanlan-third-sdk ErpConstant.createMaterialFieldMap</t>
  </si>
  <si>
    <t>baseUnitValue</t>
  </si>
  <si>
    <t>基本单位名称</t>
  </si>
  <si>
    <t>FBaseUnitId.FName</t>
  </si>
  <si>
    <t>createCustCode</t>
  </si>
  <si>
    <t>创建组织编码</t>
  </si>
  <si>
    <t>FCreateOrgId.FNumber</t>
  </si>
  <si>
    <t>createCustName</t>
  </si>
  <si>
    <t>创建组织名称</t>
  </si>
  <si>
    <t>FCreateOrgId.FName</t>
  </si>
  <si>
    <t>custCode</t>
  </si>
  <si>
    <t>使用组织编码</t>
  </si>
  <si>
    <t>FUseOrgId.FNumber</t>
  </si>
  <si>
    <t>使用组织名称</t>
  </si>
  <si>
    <t>FUseOrgId.FName</t>
  </si>
  <si>
    <t>entrustedUnit</t>
  </si>
  <si>
    <t>委外单位</t>
  </si>
  <si>
    <t>FSubconUnitId.FNumber</t>
  </si>
  <si>
    <t>entrustedUnitValue</t>
  </si>
  <si>
    <t>委外单位名称</t>
  </si>
  <si>
    <t>FSubconUnitId.FName</t>
  </si>
  <si>
    <t>erpProductId</t>
  </si>
  <si>
    <t>erp物料主键</t>
  </si>
  <si>
    <t>FMATERIALID</t>
  </si>
  <si>
    <t>gmtAdd</t>
  </si>
  <si>
    <t>importId</t>
  </si>
  <si>
    <t>物料分组id</t>
  </si>
  <si>
    <t>FMaterialGroup</t>
  </si>
  <si>
    <t>inventoryCategory</t>
  </si>
  <si>
    <t>存货类别</t>
  </si>
  <si>
    <t>FCategoryID.FNumber</t>
  </si>
  <si>
    <t>inventoryCategoryId</t>
  </si>
  <si>
    <t>存货类别编码</t>
  </si>
  <si>
    <t>inventoryCategoryName</t>
  </si>
  <si>
    <t>存货类别名称</t>
  </si>
  <si>
    <t>FCategoryID.FName</t>
  </si>
  <si>
    <t>inventoryUnit</t>
  </si>
  <si>
    <t>库存单位编码</t>
  </si>
  <si>
    <t>FStoreUnitID.FNumber</t>
  </si>
  <si>
    <t>inventoryUnitValue</t>
  </si>
  <si>
    <t>库存单位名称</t>
  </si>
  <si>
    <t>FStoreUnitID.FName</t>
  </si>
  <si>
    <t>productAttribute</t>
  </si>
  <si>
    <t>物料属性</t>
  </si>
  <si>
    <t>FErpClsID</t>
  </si>
  <si>
    <t>productAttributeName</t>
  </si>
  <si>
    <t>物料属性名称</t>
  </si>
  <si>
    <t>FErpClsID.FCaption</t>
  </si>
  <si>
    <t>FName</t>
  </si>
  <si>
    <t>FNumber</t>
  </si>
  <si>
    <t>FSpecification</t>
  </si>
  <si>
    <t>采购单位编码</t>
  </si>
  <si>
    <t>FPurchaseUnitId.FNumber</t>
  </si>
  <si>
    <t>FPurchaseUnitId.FName</t>
  </si>
  <si>
    <t>weightUnit</t>
  </si>
  <si>
    <t>计价单位编码</t>
  </si>
  <si>
    <t>FPurchasePriceUnitId.FNumber</t>
  </si>
  <si>
    <t>weightUnitValue</t>
  </si>
  <si>
    <t>计价单位名称</t>
  </si>
  <si>
    <t>FPurchasePriceUnitId.FName</t>
  </si>
  <si>
    <t>FDocumentStatus</t>
  </si>
  <si>
    <t>数据状态</t>
  </si>
  <si>
    <t>lanlan-third-sdk ErpConstant.createMaterialFieldMap</t>
  </si>
  <si>
    <t>FForbidStatus</t>
  </si>
  <si>
    <t>禁用状态</t>
  </si>
  <si>
    <t>extVarchar01</t>
  </si>
  <si>
    <t>旧物料编码</t>
  </si>
  <si>
    <t>FOldNumber</t>
  </si>
  <si>
    <t>extVarchar02</t>
  </si>
  <si>
    <t>品牌</t>
  </si>
  <si>
    <t>F_llkj_Text</t>
  </si>
  <si>
    <t>FPurchaseGroupId.FNumber</t>
  </si>
  <si>
    <t>groupName</t>
  </si>
  <si>
    <t>采购组名称</t>
  </si>
  <si>
    <t>FPurchaseGroupId.FName</t>
  </si>
  <si>
    <t>miniOrderQuantity</t>
  </si>
  <si>
    <t>最小订货量</t>
  </si>
  <si>
    <t>FMinPOQty</t>
  </si>
  <si>
    <t>miniPackQuantity</t>
  </si>
  <si>
    <t>最小包装量</t>
  </si>
  <si>
    <t>FIncreaseQty</t>
  </si>
  <si>
    <t>thExpDate1</t>
  </si>
  <si>
    <t>map.put("FModifyDate", "thExpDate1");</t>
  </si>
  <si>
    <t>thExpDate2</t>
  </si>
  <si>
    <t>map.put("FApproveDate", "thExpDate2");</t>
  </si>
  <si>
    <t>thExpDate3</t>
  </si>
  <si>
    <t>map.put("FForbidDate", "thExpDate3");</t>
  </si>
  <si>
    <t>FForbidDate</t>
  </si>
  <si>
    <t>标准成本</t>
  </si>
  <si>
    <t>F_BIAOZCB</t>
  </si>
  <si>
    <t>map.put("FGROSSWEIGHT", "thExpDouble1");</t>
  </si>
  <si>
    <t>FGROSSWEIGHT</t>
  </si>
  <si>
    <t>thExpDouble10</t>
  </si>
  <si>
    <t>收货下限比例(%)</t>
  </si>
  <si>
    <t>FReceiveMinScale</t>
  </si>
  <si>
    <t>thExpDouble11</t>
  </si>
  <si>
    <t>map.put("F_LIANGLV", "thExpDouble11");</t>
  </si>
  <si>
    <t>F_LIANGLV</t>
  </si>
  <si>
    <t>thExpDouble12</t>
  </si>
  <si>
    <t>map.put("F_RENLI", "thExpDouble12");</t>
  </si>
  <si>
    <t>F_RENLI</t>
  </si>
  <si>
    <t>thExpDouble14</t>
  </si>
  <si>
    <t>map.put("F_llkj_Decimal", "thExpDouble14");</t>
  </si>
  <si>
    <t>F_llkj_Decimal</t>
  </si>
  <si>
    <t>thExpDouble15</t>
  </si>
  <si>
    <t>map.put("F_llkj_Decimal1", "thExpDouble15");</t>
  </si>
  <si>
    <t>F_llkj_Decimal1</t>
  </si>
  <si>
    <t>thExpDouble2</t>
  </si>
  <si>
    <t>map.put("FNETWEIGHT", "thExpDouble2");</t>
  </si>
  <si>
    <t>FNETWEIGHT</t>
  </si>
  <si>
    <t>thExpDouble3</t>
  </si>
  <si>
    <t>map.put("FLENGTH", "thExpDouble3");</t>
  </si>
  <si>
    <t>FLENGTH</t>
  </si>
  <si>
    <t>thExpDouble4</t>
  </si>
  <si>
    <t>map.put("FWIDTH", "thExpDouble4");</t>
  </si>
  <si>
    <t>FWIDTH</t>
  </si>
  <si>
    <t>thExpDouble5</t>
  </si>
  <si>
    <t>map.put("FHEIGHT", "thExpDouble5");</t>
  </si>
  <si>
    <t>FHEIGHT</t>
  </si>
  <si>
    <t>thExpDouble6</t>
  </si>
  <si>
    <t>map.put("FVOLUME", "thExpDouble6");</t>
  </si>
  <si>
    <t>FVOLUME</t>
  </si>
  <si>
    <t>thExpDouble7</t>
  </si>
  <si>
    <t>map.put("FMinQty", "thExpDouble7");</t>
  </si>
  <si>
    <t>FMinQty</t>
  </si>
  <si>
    <t>thExpDouble8</t>
  </si>
  <si>
    <t>map.put("FMaxQty", "thExpDouble8");</t>
  </si>
  <si>
    <t>FMaxQty</t>
  </si>
  <si>
    <t>thExpDouble9</t>
  </si>
  <si>
    <t>收货上限比例(%)</t>
  </si>
  <si>
    <t>FReceiveMaxScale</t>
  </si>
  <si>
    <t>thExpVarchar1</t>
  </si>
  <si>
    <t>物料大类</t>
  </si>
  <si>
    <t>F_llkj_Assistant.FDataValue</t>
  </si>
  <si>
    <t>thExpVarchar11</t>
  </si>
  <si>
    <t>map.put("FCreatorId.FUserAccount", "thExpVarchar11");</t>
  </si>
  <si>
    <t>FCreatorId.FUserAccount</t>
  </si>
  <si>
    <t>thExpVarchar12</t>
  </si>
  <si>
    <t>map.put("FModifierId.FUserAccount", "thExpVarchar12");</t>
  </si>
  <si>
    <t>FModifierId.FUserAccount</t>
  </si>
  <si>
    <t>thExpVarchar13</t>
  </si>
  <si>
    <t>map.put("FApproverId.FUserAccount", "thExpVarchar13");</t>
  </si>
  <si>
    <t>thExpVarchar14</t>
  </si>
  <si>
    <t>map.put("FForbidderId.FUserAccount", "thExpVarchar14");</t>
  </si>
  <si>
    <t>FForbidderId.FUserAccount</t>
  </si>
  <si>
    <t>thExpVarchar15</t>
  </si>
  <si>
    <t>材质</t>
  </si>
  <si>
    <t>F_CAIZHI</t>
  </si>
  <si>
    <t>thExpVarchar16</t>
  </si>
  <si>
    <t>物料版本号</t>
  </si>
  <si>
    <t>F_BANBENHAO</t>
  </si>
  <si>
    <t>map.put("FMaterialSRC.FCaption", "thExpVarchar16");</t>
  </si>
  <si>
    <t>FMaterialSRC.FCaption</t>
  </si>
  <si>
    <t>thExpVarchar17</t>
  </si>
  <si>
    <t>热处理</t>
  </si>
  <si>
    <t>F_RECHULI</t>
  </si>
  <si>
    <t>map.put("FImgStorageType", "thExpVarchar17");</t>
  </si>
  <si>
    <t>FImgStorageType</t>
  </si>
  <si>
    <t>thExpVarchar18</t>
  </si>
  <si>
    <t>表面处理</t>
  </si>
  <si>
    <t>F_BIAOMCL</t>
  </si>
  <si>
    <t>map.put("FDSMatchByLot", "thExpVarchar18");</t>
  </si>
  <si>
    <t>FDSMatchByLot</t>
  </si>
  <si>
    <t>thExpVarchar19</t>
  </si>
  <si>
    <t>图号</t>
  </si>
  <si>
    <t>F_TUHAO</t>
  </si>
  <si>
    <t>map.put("FIsSalseByNet", "thExpVarchar19");</t>
  </si>
  <si>
    <t>FIsSalseByNet</t>
  </si>
  <si>
    <t>thExpVarchar2</t>
  </si>
  <si>
    <t>物料中类</t>
  </si>
  <si>
    <t>F_llkj_Base.FName</t>
  </si>
  <si>
    <t>thExpVarchar20</t>
  </si>
  <si>
    <t>图纸版本</t>
  </si>
  <si>
    <t>F_TUZHIBANBEN</t>
  </si>
  <si>
    <t>map.put("FForbidReson", "thExpVarchar20");</t>
  </si>
  <si>
    <t>FForbidReson</t>
  </si>
  <si>
    <t>thExpVarchar21</t>
  </si>
  <si>
    <t>PLM说明</t>
  </si>
  <si>
    <t>F_plmsm</t>
  </si>
  <si>
    <t>thExpVarchar22</t>
  </si>
  <si>
    <t>税分类</t>
  </si>
  <si>
    <t>FTaxType.FDataValue</t>
  </si>
  <si>
    <t>thExpVarchar23</t>
  </si>
  <si>
    <t>默认税率</t>
  </si>
  <si>
    <t>FTaxRateId.FName</t>
  </si>
  <si>
    <t>thExpVarchar24</t>
  </si>
  <si>
    <t>重量单位</t>
  </si>
  <si>
    <t>FWEIGHTUNITID.FName</t>
  </si>
  <si>
    <t>thExpVarchar25</t>
  </si>
  <si>
    <t>尺寸单位</t>
  </si>
  <si>
    <t>FVOLUMEUNITID.FName</t>
  </si>
  <si>
    <t>thExpVarchar27</t>
  </si>
  <si>
    <t>map.put("FDefaultVendor.FName", "thExpVarchar27");</t>
  </si>
  <si>
    <t>FDefaultVendor.FName</t>
  </si>
  <si>
    <t>thExpVarchar28</t>
  </si>
  <si>
    <t>map.put("FPurchaserId.FName", "thExpVarchar28");</t>
  </si>
  <si>
    <t>FPurchaserId.FName</t>
  </si>
  <si>
    <t>thExpVarchar29</t>
  </si>
  <si>
    <t>map.put("FPOBillTypeId.FName", "thExpVarchar29");</t>
  </si>
  <si>
    <t>FPOBillTypeId.FName</t>
  </si>
  <si>
    <t>thExpVarchar3</t>
  </si>
  <si>
    <t>物料小类</t>
  </si>
  <si>
    <t>F_llkj_Assistant1.FDataValue</t>
  </si>
  <si>
    <t>thExpVarchar30</t>
  </si>
  <si>
    <t>map.put("FDefBarCodeRuleId.FName", "thExpVarchar30");</t>
  </si>
  <si>
    <t>FDefBarCodeRuleId.FName</t>
  </si>
  <si>
    <t>thExpVarchar31</t>
  </si>
  <si>
    <t>map.put("FMnemonicCode", "thExpVarchar31");</t>
  </si>
  <si>
    <t>FMnemonicCode</t>
  </si>
  <si>
    <t>thExpVarchar38</t>
  </si>
  <si>
    <t>map.put("F_SHEBMC", "thExpVarchar38");</t>
  </si>
  <si>
    <t>F_SHEBMC</t>
  </si>
  <si>
    <t>thExpVarchar39</t>
  </si>
  <si>
    <t>map.put("F_GONGXU", "thExpVarchar39");</t>
  </si>
  <si>
    <t>F_GONGXU</t>
  </si>
  <si>
    <t>thExpVarchar4</t>
  </si>
  <si>
    <t>map.put("F_llkj_cglb.FCaption", "thExpVarchar4");</t>
  </si>
  <si>
    <t>F_llkj_cglb.FCaption</t>
  </si>
  <si>
    <t>thExpVarchar42</t>
  </si>
  <si>
    <t>map.put("F_llkj_CheckBox", "thExpVarchar42");</t>
  </si>
  <si>
    <t>F_llkj_CheckBox</t>
  </si>
  <si>
    <t>map.put("F_llkj_Base1.FName", "thExpVarchar8");</t>
  </si>
  <si>
    <t>F_llkj_Base1.FName</t>
  </si>
  <si>
    <t>质量事件推OA</t>
  </si>
  <si>
    <t>OaQualityEventApiImpl</t>
  </si>
  <si>
    <t>pushQualityEvent</t>
  </si>
  <si>
    <t>abnormalDesc</t>
  </si>
  <si>
    <t>异常描述</t>
  </si>
  <si>
    <t>ycxxms</t>
  </si>
  <si>
    <t>OA质量事件审批明细</t>
  </si>
  <si>
    <t>OA质量事件审批</t>
  </si>
  <si>
    <t>eventCode</t>
  </si>
  <si>
    <t>事件编号</t>
  </si>
  <si>
    <t>sjbh/title</t>
  </si>
  <si>
    <t>eventName</t>
  </si>
  <si>
    <t>事件名称</t>
  </si>
  <si>
    <t>sjmc</t>
  </si>
  <si>
    <t>handleSuggestion</t>
  </si>
  <si>
    <t>处理建议</t>
  </si>
  <si>
    <t>cljy</t>
  </si>
  <si>
    <t>订单号</t>
  </si>
  <si>
    <t>ddh</t>
  </si>
  <si>
    <t>wlmc</t>
  </si>
  <si>
    <t>wlbm</t>
  </si>
  <si>
    <t>ggxh</t>
  </si>
  <si>
    <t>qtyStr</t>
  </si>
  <si>
    <t>数量</t>
  </si>
  <si>
    <t>sl</t>
  </si>
  <si>
    <t>reasonTxt</t>
  </si>
  <si>
    <t>原因信息</t>
  </si>
  <si>
    <t>yyxx</t>
  </si>
  <si>
    <t>reporterName</t>
  </si>
  <si>
    <t>上报人</t>
  </si>
  <si>
    <t>sbr</t>
  </si>
  <si>
    <t>需求管理</t>
  </si>
  <si>
    <t>同步采购需求</t>
  </si>
  <si>
    <t>PULL_PURCHASE_DEMAND</t>
  </si>
  <si>
    <t>*SdkBizImpl | SyncPurchaseDemandApiImpl</t>
  </si>
  <si>
    <t>PULL_PURCHASE_DEMAND | syncPurchaseDemand | syncErpWwddPurchaseDemand | syncMesPurchaseDemand</t>
  </si>
  <si>
    <t>FApplicationDate</t>
  </si>
  <si>
    <t>PUR_Requisition</t>
  </si>
  <si>
    <t>erp-daming-sdk ErpConstant.createPurchaseDemandFieldMap</t>
  </si>
  <si>
    <t>buyerUserCode</t>
  </si>
  <si>
    <t>采购员</t>
  </si>
  <si>
    <t>F_DM_FPurchaserId.FNUMBER</t>
  </si>
  <si>
    <t>buyerUserName</t>
  </si>
  <si>
    <t>采购员名称</t>
  </si>
  <si>
    <t>F_DM_FPurchaserId.FName</t>
  </si>
  <si>
    <t>extDecimal01</t>
  </si>
  <si>
    <t>下推字段 近期采购最低价</t>
  </si>
  <si>
    <t xml:space="preserve">F_DM_CGZDJ </t>
  </si>
  <si>
    <t>下推字段 牌号</t>
  </si>
  <si>
    <t>FAuxpropId.FF100001.FNAME</t>
  </si>
  <si>
    <t>extVarchar03</t>
  </si>
  <si>
    <t>下推字段 最低价供应商</t>
  </si>
  <si>
    <t xml:space="preserve">F_DM_ZDJGYS </t>
  </si>
  <si>
    <t>extVarchar04</t>
  </si>
  <si>
    <t>下推字段 最低价采购组织</t>
  </si>
  <si>
    <t>F_DM_ZDJCGZZ.FName</t>
  </si>
  <si>
    <t>extVarchar05</t>
  </si>
  <si>
    <t>下推字段 最低价格日期</t>
  </si>
  <si>
    <t>F_DM_ZDJRQ</t>
  </si>
  <si>
    <t>extVarchar06</t>
  </si>
  <si>
    <t>下推字段 钢厂公差带</t>
  </si>
  <si>
    <t>F_DM_ToleranceTxt</t>
  </si>
  <si>
    <t>extVarchar07</t>
  </si>
  <si>
    <t>下推字段 目标厚度</t>
  </si>
  <si>
    <t>F_DM_MBHD</t>
  </si>
  <si>
    <t>extVarchar08</t>
  </si>
  <si>
    <t>下推字段 长度</t>
  </si>
  <si>
    <t>F_DM_Long</t>
  </si>
  <si>
    <t>extVarchar09</t>
  </si>
  <si>
    <t>下推字段 宽度</t>
  </si>
  <si>
    <t>F_DM_Width</t>
  </si>
  <si>
    <t>extVarchar10</t>
  </si>
  <si>
    <t>下推字段 厚度上限</t>
  </si>
  <si>
    <t>F_DM_ToleranceStart</t>
  </si>
  <si>
    <t>extVarchar11</t>
  </si>
  <si>
    <t>下推字段 厚度下限</t>
  </si>
  <si>
    <t>F_DM_ToleranceEnd</t>
  </si>
  <si>
    <t>extVarchar12</t>
  </si>
  <si>
    <t>下推字段 需求组织</t>
  </si>
  <si>
    <t>FRequireOrgId.FName</t>
  </si>
  <si>
    <t>extVarchar13</t>
  </si>
  <si>
    <t>下推字段 采购组织</t>
  </si>
  <si>
    <t>FPurchaseOrgId.FName</t>
  </si>
  <si>
    <t>extVarchar14</t>
  </si>
  <si>
    <t>下推字段 收料组织</t>
  </si>
  <si>
    <t>FReceiveOrgId.FName</t>
  </si>
  <si>
    <t>extVarchar15</t>
  </si>
  <si>
    <t>下推字段 用途备注</t>
  </si>
  <si>
    <t>F_DM_PurposeText</t>
  </si>
  <si>
    <t>extVarchar17</t>
  </si>
  <si>
    <t>下推字段 产品类型</t>
  </si>
  <si>
    <t>FRowType.FCaption</t>
  </si>
  <si>
    <t>extVarchar18</t>
  </si>
  <si>
    <t>下推字段 采购类型</t>
  </si>
  <si>
    <t>F_DM_EntryPurType.FCaption</t>
  </si>
  <si>
    <t>extVarchar20</t>
  </si>
  <si>
    <t>下推字段 需求人编码</t>
  </si>
  <si>
    <t>F_DM_XQR.FSTAFFNUMBER</t>
  </si>
  <si>
    <t>extVarchar21</t>
  </si>
  <si>
    <t>下推字段 需求人名称</t>
  </si>
  <si>
    <t>F_DM_XQR.FName</t>
  </si>
  <si>
    <t>operUserName</t>
  </si>
  <si>
    <t>修改人名称</t>
  </si>
  <si>
    <t>FModifierId.FName</t>
  </si>
  <si>
    <t>productModel</t>
  </si>
  <si>
    <t>规格</t>
  </si>
  <si>
    <t>F_DM_Specifications</t>
  </si>
  <si>
    <t>userPostCode</t>
  </si>
  <si>
    <t>申请人岗位编码</t>
  </si>
  <si>
    <t>FApplicantId.FSTAFFNUMBER</t>
  </si>
  <si>
    <t>addUserCode</t>
  </si>
  <si>
    <t>erp-daming-sdk ErpConstant.createPurchaseDemandFieldMap | lanlan-third-sdk ErpConstant.createPurchaseDemandFieldMap</t>
  </si>
  <si>
    <t>addUserName</t>
  </si>
  <si>
    <t>chargeProjectCode</t>
  </si>
  <si>
    <t>费用项目编码</t>
  </si>
  <si>
    <t>FChargeProjectID.FNUMBER</t>
  </si>
  <si>
    <t>chargeProjectName</t>
  </si>
  <si>
    <t>费用项目名称</t>
  </si>
  <si>
    <t>FChargeProjectID.FName</t>
  </si>
  <si>
    <t>审核日期 | 审核时间</t>
  </si>
  <si>
    <t>checkUserCode</t>
  </si>
  <si>
    <t>checkUserName</t>
  </si>
  <si>
    <t>审核人名称</t>
  </si>
  <si>
    <t>currency</t>
  </si>
  <si>
    <t>FCurrencyId.FNumber</t>
  </si>
  <si>
    <t>currencyName</t>
  </si>
  <si>
    <t>币别名称</t>
  </si>
  <si>
    <t>FCurrencyId.FName</t>
  </si>
  <si>
    <t>采购组织名称</t>
  </si>
  <si>
    <t>demandDepartmentCode</t>
  </si>
  <si>
    <t>需求部门</t>
  </si>
  <si>
    <t>FRequireDeptId.FNUMBER</t>
  </si>
  <si>
    <t>demandDepartmentName</t>
  </si>
  <si>
    <t>需求部门名称</t>
  </si>
  <si>
    <t>FRequireDeptId.FName</t>
  </si>
  <si>
    <t>demandTime</t>
  </si>
  <si>
    <t>到货日期 | 到货日期-明细</t>
  </si>
  <si>
    <t>FArrivalDate</t>
  </si>
  <si>
    <t>demandTypeCode</t>
  </si>
  <si>
    <t>FApplicationDeptId.FNumber</t>
  </si>
  <si>
    <t>申请部门名称</t>
  </si>
  <si>
    <t>FApplicationDeptId.FName</t>
  </si>
  <si>
    <t>num</t>
  </si>
  <si>
    <t>批准数量</t>
  </si>
  <si>
    <t>FApproveQty</t>
  </si>
  <si>
    <t>operUserCode</t>
  </si>
  <si>
    <t>修改人</t>
  </si>
  <si>
    <t>planNum</t>
  </si>
  <si>
    <t>申请数量</t>
  </si>
  <si>
    <t>FReqQty</t>
  </si>
  <si>
    <t>productPrice</t>
  </si>
  <si>
    <t>申请单位编码</t>
  </si>
  <si>
    <t>申请单位名称</t>
  </si>
  <si>
    <t>purchaseOrderNo</t>
  </si>
  <si>
    <t>单据编号</t>
  </si>
  <si>
    <t>FNote</t>
  </si>
  <si>
    <t>skuName</t>
  </si>
  <si>
    <t>syncDetailId</t>
  </si>
  <si>
    <t>erp主键</t>
  </si>
  <si>
    <t>syncProductId</t>
  </si>
  <si>
    <t>物料主键</t>
  </si>
  <si>
    <t>FMaterialId</t>
  </si>
  <si>
    <t>taxAmount</t>
  </si>
  <si>
    <t>含税金额合计</t>
  </si>
  <si>
    <t>FTotalAmount</t>
  </si>
  <si>
    <t>userCode</t>
  </si>
  <si>
    <t>申请人编码</t>
  </si>
  <si>
    <t>FApplicantId.FNumber</t>
  </si>
  <si>
    <t>userName</t>
  </si>
  <si>
    <t>申请人名称</t>
  </si>
  <si>
    <t>FApplicantId.FName</t>
  </si>
  <si>
    <t>weightNum</t>
  </si>
  <si>
    <t>FPriceUnitId.FNumber</t>
  </si>
  <si>
    <t>FPriceUnitId.FName</t>
  </si>
  <si>
    <t>lanlan-third-sdk ErpConstant.createPurchaseDemandFieldMap</t>
  </si>
  <si>
    <t>FCloseStatus</t>
  </si>
  <si>
    <t>关闭状态</t>
  </si>
  <si>
    <t>FMRPCloseStatus</t>
  </si>
  <si>
    <t>业务关闭</t>
  </si>
  <si>
    <t>applyTime</t>
  </si>
  <si>
    <t>FPurchaserId.FNUMBER</t>
  </si>
  <si>
    <t>旧物料编码-下推字段</t>
  </si>
  <si>
    <t>FMaterialId.FOldNumber</t>
  </si>
  <si>
    <t>品牌-下推字段</t>
  </si>
  <si>
    <t>F_llkj_BaseProperty2</t>
  </si>
  <si>
    <t>itemThExpDate2</t>
  </si>
  <si>
    <t>采购交货日期-明细</t>
  </si>
  <si>
    <t>F_llkj_Datetime1</t>
  </si>
  <si>
    <t>itemThExpDate3</t>
  </si>
  <si>
    <t>终止日期-明细</t>
  </si>
  <si>
    <t>FTerminateDate</t>
  </si>
  <si>
    <t>itemThExpVarchar10</t>
  </si>
  <si>
    <t>需求组织-明细</t>
  </si>
  <si>
    <t>itemThExpVarchar11</t>
  </si>
  <si>
    <t>研发项目编码-明细</t>
  </si>
  <si>
    <t>itemThExpVarchar12</t>
  </si>
  <si>
    <t>表面处理-明细</t>
  </si>
  <si>
    <t>F_llkj_BaseProperty1</t>
  </si>
  <si>
    <t>itemThExpVarchar13</t>
  </si>
  <si>
    <t>热处理-明细</t>
  </si>
  <si>
    <t>itemThExpVarchar14</t>
  </si>
  <si>
    <t>业务终止-明细</t>
  </si>
  <si>
    <t>FMRPTerminateStatus.FCaption</t>
  </si>
  <si>
    <t>itemThExpVarchar18</t>
  </si>
  <si>
    <t>源单单号-明细</t>
  </si>
  <si>
    <t xml:space="preserve">FSrcBillNo </t>
  </si>
  <si>
    <t>itemThExpVarchar19</t>
  </si>
  <si>
    <t>终止人-明细</t>
  </si>
  <si>
    <t>FTerminaterId.FName</t>
  </si>
  <si>
    <t>itemThExpVarchar20</t>
  </si>
  <si>
    <t>FMRPTerminateStatus</t>
  </si>
  <si>
    <t>lineNo</t>
  </si>
  <si>
    <t>需求单据行号-明细</t>
  </si>
  <si>
    <t>FDEMANDBILLENTRYSEQ</t>
  </si>
  <si>
    <t>修改时间</t>
  </si>
  <si>
    <t>作废日期</t>
  </si>
  <si>
    <t>FCancelDate</t>
  </si>
  <si>
    <t>验收方式</t>
  </si>
  <si>
    <t>FACCTYPE.FCaption</t>
  </si>
  <si>
    <t>关闭人</t>
  </si>
  <si>
    <t>FCloserId.FName</t>
  </si>
  <si>
    <t>thExpVarchar5</t>
  </si>
  <si>
    <t>关闭原因</t>
  </si>
  <si>
    <t>FCloseReason</t>
  </si>
  <si>
    <t>作废人</t>
  </si>
  <si>
    <t>FCancellerId.FName</t>
  </si>
  <si>
    <t>THSRM 三方接口对接清单统计看板</t>
  </si>
  <si>
    <t>统计项</t>
  </si>
  <si>
    <t>值</t>
  </si>
  <si>
    <t>接口总数</t>
  </si>
  <si>
    <t>字段映射 Sheet 数</t>
  </si>
  <si>
    <t>已确认 Sheet 数</t>
  </si>
  <si>
    <t>未发现显式映射 Sheet 数</t>
  </si>
  <si>
    <t>字段/参数记录数</t>
  </si>
  <si>
    <t>接口数</t>
  </si>
  <si>
    <t>采购管理</t>
  </si>
  <si>
    <t>合同管理</t>
  </si>
  <si>
    <t>仓储管理</t>
  </si>
  <si>
    <t>基础资料</t>
  </si>
  <si>
    <t>SDK类型</t>
  </si>
  <si>
    <t>ERP</t>
  </si>
  <si>
    <t>调用方式</t>
  </si>
  <si>
    <t>callApi</t>
  </si>
  <si>
    <t>callInterface</t>
  </si>
  <si>
    <t>Sheet数</t>
  </si>
  <si>
    <t>未发现显式映射场景</t>
  </si>
  <si>
    <t>说明</t>
  </si>
  <si>
    <t>*-sdk/*Impl 与场景兜底已扫仍无映射行：或无实现源码、或为 builder/Feign/非 map.put|WorkflowRequestField 写法</t>
  </si>
  <si>
    <t>推送订单关闭</t>
  </si>
  <si>
    <t>推送付款申请</t>
  </si>
  <si>
    <t>供应商认证/准入OA</t>
  </si>
  <si>
    <t>推送供应商ERP</t>
  </si>
  <si>
    <t>推送供应商分配</t>
  </si>
  <si>
    <t>同步用户</t>
  </si>
  <si>
    <t>USER_INFO</t>
  </si>
  <si>
    <t>*SdkBizImpl | SyncUserInfoApiImpl</t>
  </si>
  <si>
    <t>USER_INFO | queryAllUserMsg</t>
  </si>
  <si>
    <t>workOrgCode</t>
  </si>
  <si>
    <t>工作组织</t>
  </si>
  <si>
    <t>FWorkOrgId.FNumber</t>
  </si>
  <si>
    <t>用户/员工</t>
  </si>
  <si>
    <t>erp-daming-sdk ErpConstant.createUserFieldMap</t>
  </si>
  <si>
    <t>contactName</t>
  </si>
  <si>
    <t>用户姓名</t>
  </si>
  <si>
    <t>erp-daming-sdk ErpConstant.createUserFieldMap | lanlan-third-sdk ErpConstant.createUserFieldMap</t>
  </si>
  <si>
    <t>createDate</t>
  </si>
  <si>
    <t>createOrgCode</t>
  </si>
  <si>
    <t>创建组织编号</t>
  </si>
  <si>
    <t>deptCode</t>
  </si>
  <si>
    <t>部门编号</t>
  </si>
  <si>
    <t>FPostDept.FNumber</t>
  </si>
  <si>
    <t>deptName</t>
  </si>
  <si>
    <t>FPostDept.FName</t>
  </si>
  <si>
    <t>email</t>
  </si>
  <si>
    <t>邮箱</t>
  </si>
  <si>
    <t>FEmail</t>
  </si>
  <si>
    <t>forbidStatus</t>
  </si>
  <si>
    <t>mobile</t>
  </si>
  <si>
    <t>手机号</t>
  </si>
  <si>
    <t>FMobile</t>
  </si>
  <si>
    <t>modifyDate</t>
  </si>
  <si>
    <t>orgCode</t>
  </si>
  <si>
    <t>使用组织编号</t>
  </si>
  <si>
    <t>orgName</t>
  </si>
  <si>
    <t>postCode</t>
  </si>
  <si>
    <t>职位编号</t>
  </si>
  <si>
    <t>FPostId.FNumber</t>
  </si>
  <si>
    <t>postName</t>
  </si>
  <si>
    <t>职位名称</t>
  </si>
  <si>
    <t>FPostId.FName</t>
  </si>
  <si>
    <t>ERP用户主键</t>
  </si>
  <si>
    <t>用户编号</t>
  </si>
  <si>
    <t>FStaffNumber</t>
  </si>
  <si>
    <t>推送采购订单</t>
  </si>
  <si>
    <t>ORDER_PUSH</t>
  </si>
  <si>
    <t>*SdkBizImpl | PushOrderApiImpl</t>
  </si>
  <si>
    <t>ORDER_PUSH | syncOrder | reqDto</t>
  </si>
  <si>
    <t>采购申请推OA</t>
  </si>
  <si>
    <t>PurchaseDemandApiImpl</t>
  </si>
  <si>
    <t>pushPurchaseDemand</t>
  </si>
  <si>
    <t>body/reqDto</t>
  </si>
  <si>
    <t>sqsj</t>
  </si>
  <si>
    <t>OA流程表单字段</t>
  </si>
  <si>
    <t>lc-oa-sdk/src/main/java/com/lc/oa/api/purchase/PurchaseDemandApiImpl.java:PurchaseDemandApiImpl WorkflowRequestField+局部变量</t>
  </si>
  <si>
    <t>sqrszbm</t>
  </si>
  <si>
    <t>ssbm</t>
  </si>
  <si>
    <t>projectNum</t>
  </si>
  <si>
    <t>xmbh</t>
  </si>
  <si>
    <t>szxm</t>
  </si>
  <si>
    <t>ssxm</t>
  </si>
  <si>
    <t>purchaseType</t>
  </si>
  <si>
    <t>lx</t>
  </si>
  <si>
    <t>sqrlxdh</t>
  </si>
  <si>
    <t>sgyyyt</t>
  </si>
  <si>
    <t>sgyy</t>
  </si>
  <si>
    <t>ygcgzj</t>
  </si>
  <si>
    <t>ygjg</t>
  </si>
  <si>
    <t>thExpInt1</t>
  </si>
  <si>
    <t>ejcgfl</t>
  </si>
  <si>
    <t>thExpInt10</t>
  </si>
  <si>
    <t>lx2</t>
  </si>
  <si>
    <t>thExpInt7</t>
  </si>
  <si>
    <t>zfglzxm</t>
  </si>
  <si>
    <t>thExpInt8</t>
  </si>
  <si>
    <t>ddszmk</t>
  </si>
  <si>
    <t>thExpInt9</t>
  </si>
  <si>
    <t>cgfzz</t>
  </si>
  <si>
    <t>thExpLong1</t>
  </si>
  <si>
    <t>sqrszjg</t>
  </si>
  <si>
    <t>ssgs</t>
  </si>
  <si>
    <t>thExpLong11</t>
  </si>
  <si>
    <t>zxmjl</t>
  </si>
  <si>
    <t>thExpLong12</t>
  </si>
  <si>
    <t>zxmzj</t>
  </si>
  <si>
    <t>thExpLong3</t>
  </si>
  <si>
    <t>xmgl</t>
  </si>
  <si>
    <t>thExpLong4</t>
  </si>
  <si>
    <t>xmjl</t>
  </si>
  <si>
    <t>xxjl</t>
  </si>
  <si>
    <t>thExpLong5</t>
  </si>
  <si>
    <t>xmzj</t>
  </si>
  <si>
    <t>xxzj</t>
  </si>
  <si>
    <t>thExpLong8</t>
  </si>
  <si>
    <t>sqgs</t>
  </si>
  <si>
    <t>thExpLong9</t>
  </si>
  <si>
    <t>sgbm</t>
  </si>
  <si>
    <t>thExpVarchar10</t>
  </si>
  <si>
    <t>zdkh</t>
  </si>
  <si>
    <t>tfxmmc</t>
  </si>
  <si>
    <t>tfxmbh</t>
  </si>
  <si>
    <t>khxmgznr</t>
  </si>
  <si>
    <t>cgnr</t>
  </si>
  <si>
    <t>cgfl</t>
  </si>
  <si>
    <t>lcsjzgsxzfhdzy</t>
  </si>
  <si>
    <t>khzdqd</t>
  </si>
  <si>
    <t>zxmbh</t>
  </si>
  <si>
    <t>szzxm</t>
  </si>
  <si>
    <t>yxhzf</t>
  </si>
  <si>
    <t>sorbh</t>
  </si>
  <si>
    <t>sormc</t>
  </si>
  <si>
    <t>yjcgfl</t>
  </si>
  <si>
    <t>sflshzgys</t>
  </si>
  <si>
    <t>sfznwycggyshd</t>
  </si>
  <si>
    <t>sfyjgyj</t>
  </si>
  <si>
    <t>thExpVarchar6</t>
  </si>
  <si>
    <t>jgyjqtgysbj</t>
  </si>
  <si>
    <t>jgyjlscgj</t>
  </si>
  <si>
    <t>jgyjqthtcjjl</t>
  </si>
  <si>
    <t>thExpVarchar9</t>
  </si>
  <si>
    <t>htje</t>
  </si>
  <si>
    <t>theExpDouble1</t>
  </si>
  <si>
    <t>hl</t>
  </si>
  <si>
    <t>theExpDouble2</t>
  </si>
  <si>
    <t>fwpjxe</t>
  </si>
  <si>
    <t>theExpDouble3</t>
  </si>
  <si>
    <t>sqxmcbzxje</t>
  </si>
  <si>
    <t>theExpInt10</t>
  </si>
  <si>
    <t>ysgzbm</t>
  </si>
  <si>
    <t>theExpInt11</t>
  </si>
  <si>
    <t>ysgzfb</t>
  </si>
  <si>
    <t>theExpInt12</t>
  </si>
  <si>
    <t>htlx</t>
  </si>
  <si>
    <t>theExpInt13</t>
  </si>
  <si>
    <t>fwpj</t>
  </si>
  <si>
    <t>theExpInt2</t>
  </si>
  <si>
    <t>kfjd</t>
  </si>
  <si>
    <t>theExpInt3</t>
  </si>
  <si>
    <t>wpgs</t>
  </si>
  <si>
    <t>theExpInt4</t>
  </si>
  <si>
    <t>bb</t>
  </si>
  <si>
    <t>theExpInt5</t>
  </si>
  <si>
    <t>sfztb</t>
  </si>
  <si>
    <t>theExpInt6</t>
  </si>
  <si>
    <t>sfzdgys</t>
  </si>
  <si>
    <t>theExpInt7</t>
  </si>
  <si>
    <t>zdlx</t>
  </si>
  <si>
    <t>theExpInt8</t>
  </si>
  <si>
    <t>cbzx</t>
  </si>
  <si>
    <t>theExpInt9</t>
  </si>
  <si>
    <t>ysztlx</t>
  </si>
  <si>
    <t>theExpLong1</t>
  </si>
  <si>
    <t>theExpLong5</t>
  </si>
  <si>
    <t>xmgzfzjg</t>
  </si>
  <si>
    <t>theExpLong6</t>
  </si>
  <si>
    <t>zdgys</t>
  </si>
  <si>
    <t>theExpLong7</t>
  </si>
  <si>
    <t>ysdl</t>
  </si>
  <si>
    <t>theExpLong8</t>
  </si>
  <si>
    <t>bfgs</t>
  </si>
  <si>
    <t>theExpText2</t>
  </si>
  <si>
    <t>zdyy</t>
  </si>
  <si>
    <t>theExpVarchar18</t>
  </si>
  <si>
    <t>jtcgjl</t>
  </si>
  <si>
    <t>theExpVarchar19</t>
  </si>
  <si>
    <t>cgfzr</t>
  </si>
  <si>
    <t>theExpVarchar20</t>
  </si>
  <si>
    <t>cgxj</t>
  </si>
  <si>
    <t>theExpVarchar21</t>
  </si>
  <si>
    <t>jtcg</t>
  </si>
  <si>
    <t>theExpVarchar22</t>
  </si>
  <si>
    <t>jtcw</t>
  </si>
  <si>
    <t>theExpVarchar23</t>
  </si>
  <si>
    <t>zc</t>
  </si>
  <si>
    <t>同步其他费用</t>
  </si>
  <si>
    <t>SYNC_FINANCE_OTHERFEE</t>
  </si>
  <si>
    <t>*SdkBizImpl | SyncOtherfeeApiImpl</t>
  </si>
  <si>
    <t>SYNC_FINANCE_OTHERFEE | syncOtherfee</t>
  </si>
  <si>
    <t>addCustCode</t>
  </si>
  <si>
    <t>FPURCHASEORGID.FNumber</t>
  </si>
  <si>
    <t>费用应付单</t>
  </si>
  <si>
    <t>lanlan-third-sdk ErpConstant.createOtherfeeFieldMap</t>
  </si>
  <si>
    <t>币种编码</t>
  </si>
  <si>
    <t>FCURRENCYID.FNumber</t>
  </si>
  <si>
    <t>币种名称</t>
  </si>
  <si>
    <t>FCURRENCYID.FName</t>
  </si>
  <si>
    <t>detailFeeExcludingTaxAmount</t>
  </si>
  <si>
    <t>不含税金额(明细)</t>
  </si>
  <si>
    <t>FNoTaxAmountFor_D</t>
  </si>
  <si>
    <t>detailTaxAmount</t>
  </si>
  <si>
    <t>税额(明细)</t>
  </si>
  <si>
    <t>FTAXAMOUNTFOR_D</t>
  </si>
  <si>
    <t>feeExcludingTaxAmount</t>
  </si>
  <si>
    <t>不含税金额</t>
  </si>
  <si>
    <t>FNoTaxAmountFor</t>
  </si>
  <si>
    <t>采购组编码</t>
  </si>
  <si>
    <t>FPURCHASERGROUPID.FNumber</t>
  </si>
  <si>
    <t>FPURCHASERGROUPID.FName</t>
  </si>
  <si>
    <t>otherFeeType</t>
  </si>
  <si>
    <t>FCOSTID.FNumber</t>
  </si>
  <si>
    <t>otherFeeTypeName</t>
  </si>
  <si>
    <t>FCOSTID.FName</t>
  </si>
  <si>
    <t>FComment</t>
  </si>
  <si>
    <t>单据状态</t>
  </si>
  <si>
    <t>FDOCUMENTSTATUS</t>
  </si>
  <si>
    <t>supCustCode</t>
  </si>
  <si>
    <t>FSUPPLIERID.FNumber</t>
  </si>
  <si>
    <t>supCustName</t>
  </si>
  <si>
    <t>FSUPPLIERID.FName</t>
  </si>
  <si>
    <t>FTaxAmountFor</t>
  </si>
  <si>
    <t>税率(明细)</t>
  </si>
  <si>
    <t>thirdOtherfeeId</t>
  </si>
  <si>
    <t>实体主键</t>
  </si>
  <si>
    <t>thirdOtherfeeItemId</t>
  </si>
  <si>
    <t>FEntityDetail_FEntryID</t>
  </si>
  <si>
    <t>thirdOtherfeeNumber</t>
  </si>
  <si>
    <t>价目表推送OA</t>
  </si>
  <si>
    <t>OaDealerPriceApiImpl</t>
  </si>
  <si>
    <t>pushsDealerPrice</t>
  </si>
  <si>
    <t>OA价目表审批</t>
  </si>
  <si>
    <t>dtoList[].className</t>
  </si>
  <si>
    <t>detail.wlfl</t>
  </si>
  <si>
    <t>OA价目表审批明细</t>
  </si>
  <si>
    <t>dtoList[].currencyTest</t>
  </si>
  <si>
    <t>币种</t>
  </si>
  <si>
    <t>detail.bz</t>
  </si>
  <si>
    <t>dtoList[].excludingTaxPrice/afterExcludingTaxPrice</t>
  </si>
  <si>
    <t>不含税单价</t>
  </si>
  <si>
    <t>detail.bhsdj</t>
  </si>
  <si>
    <t>dtoList[].originalPrice</t>
  </si>
  <si>
    <t>原币单价</t>
  </si>
  <si>
    <t>detail.ybdj</t>
  </si>
  <si>
    <t>dtoList[].productName</t>
  </si>
  <si>
    <t>detail.wlmc</t>
  </si>
  <si>
    <t>dtoList[].productNumeric</t>
  </si>
  <si>
    <t>detail.wlbm</t>
  </si>
  <si>
    <t>dtoList[].productStyle</t>
  </si>
  <si>
    <t>detail.ggxh</t>
  </si>
  <si>
    <t>dtoList[].productUnit</t>
  </si>
  <si>
    <t>detail.dw</t>
  </si>
  <si>
    <t>dtoList[].purchasePrice/afterPurchasePrice</t>
  </si>
  <si>
    <t>detail.hsdj</t>
  </si>
  <si>
    <t>dtoList[].weightUnitValue</t>
  </si>
  <si>
    <t>计价单位</t>
  </si>
  <si>
    <t>detail.jjdw</t>
  </si>
  <si>
    <t>moneyUnitValue</t>
  </si>
  <si>
    <t>价格单位</t>
  </si>
  <si>
    <t>jgdw</t>
  </si>
  <si>
    <t>operCustName</t>
  </si>
  <si>
    <t>cgzz</t>
  </si>
  <si>
    <t>pricesetNo</t>
  </si>
  <si>
    <t>价目表编号</t>
  </si>
  <si>
    <t>jmbbh</t>
  </si>
  <si>
    <t>projectTypeText</t>
  </si>
  <si>
    <t>价目表类型</t>
  </si>
  <si>
    <t>jmblx</t>
  </si>
  <si>
    <t>taxValue/taxTest</t>
  </si>
  <si>
    <t>PUSH_SUPPLIER_ALLOCATE</t>
  </si>
  <si>
    <t>com.daming.erp.api.user.SyncCompanyApiImpl</t>
  </si>
  <si>
    <t>pushSupplierAllocate</t>
  </si>
  <si>
    <t>sellerCompanyDTOS[].thirdCompanyId</t>
  </si>
  <si>
    <t>供应商内码</t>
  </si>
  <si>
    <t>PkIds</t>
  </si>
  <si>
    <t>BD_Supplier/Allocate</t>
  </si>
  <si>
    <t>buyerCompanyDTOS[].sapCompanyCode</t>
  </si>
  <si>
    <t>ORG_Organizations→TOrgIds</t>
  </si>
  <si>
    <t>自动提交审核</t>
  </si>
  <si>
    <t>IsAutoSubmitAndAudit</t>
  </si>
  <si>
    <t>固定true</t>
  </si>
  <si>
    <t>Boolean</t>
  </si>
  <si>
    <t>api.allocate</t>
  </si>
  <si>
    <t>供应商分配</t>
  </si>
  <si>
    <t>ORDER_CLOSE_PUSH</t>
  </si>
  <si>
    <t>com.lanlan.erp.api.order.PushOrderChangeApiImpl</t>
  </si>
  <si>
    <t>closePurchaseOrder</t>
  </si>
  <si>
    <t>ERP采购订单编码</t>
  </si>
  <si>
    <t>Numbers[]</t>
  </si>
  <si>
    <t>PUR_PurchaseOrder/BillClose</t>
  </si>
  <si>
    <t>PushOrderChangeApiImpl.buildCloseOperateParam</t>
  </si>
  <si>
    <t>ERP采购订单内码</t>
  </si>
  <si>
    <t>Ids</t>
  </si>
  <si>
    <t>custId/centerCustId/groupCustId</t>
  </si>
  <si>
    <t>ERP站点</t>
  </si>
  <si>
    <t>操作码</t>
  </si>
  <si>
    <t>BillClose</t>
  </si>
  <si>
    <t>K3 excuteOperation</t>
  </si>
  <si>
    <t>FormIdConstant.PUR_PURCHASE_ORDER</t>
  </si>
  <si>
    <t>同步物料分类</t>
  </si>
  <si>
    <t>PRODUCT_CLASS</t>
  </si>
  <si>
    <t>*SdkBizImpl | SyncMaterialClassApiImpl</t>
  </si>
  <si>
    <t>PRODUCT_CLASS | queryAllProductClass</t>
  </si>
  <si>
    <t>importCode</t>
  </si>
  <si>
    <t>分类编码</t>
  </si>
  <si>
    <t>BD_MaterialGroup</t>
  </si>
  <si>
    <t>erp-daming-sdk ErpConstant.createMaterialClassFieldMap</t>
  </si>
  <si>
    <t>分类ID</t>
  </si>
  <si>
    <t>erp-daming-sdk ErpConstant.createMaterialClassFieldMap | lanlan-third-sdk ErpConstant.createMaterialClassFieldMap</t>
  </si>
  <si>
    <t>name</t>
  </si>
  <si>
    <t>分类名称</t>
  </si>
  <si>
    <t>parentImportId</t>
  </si>
  <si>
    <t>上级分类编号</t>
  </si>
  <si>
    <t>FParentId</t>
  </si>
  <si>
    <t>同步采购组</t>
  </si>
  <si>
    <t>PURCHASE_GROUP</t>
  </si>
  <si>
    <t>*SdkBizImpl | SyncPurchaseGroupApiImpl</t>
  </si>
  <si>
    <t>PURCHASE_GROUP | syncPurchaseGroup</t>
  </si>
  <si>
    <t>BD_OPERATOR_GROUP/CGZ</t>
  </si>
  <si>
    <t>lanlan-third-sdk ErpConstant.createPurchaseGroupFieldMap</t>
  </si>
  <si>
    <t>busTypeDesc</t>
  </si>
  <si>
    <t>FBizOrgId.FNumber</t>
  </si>
  <si>
    <t>description</t>
  </si>
  <si>
    <t>Fdescription_ETY</t>
  </si>
  <si>
    <t>erpGroupId</t>
  </si>
  <si>
    <t>基本信息</t>
  </si>
  <si>
    <t>FEntity_FEntryId</t>
  </si>
  <si>
    <t>groupBusTypeCode</t>
  </si>
  <si>
    <t>FOperatorGroupType_EYR</t>
  </si>
  <si>
    <t>FIsUse</t>
  </si>
  <si>
    <t>同步暂估应付单</t>
  </si>
  <si>
    <t>BILL_ESTIMATE</t>
  </si>
  <si>
    <t>*SdkBizImpl | SyncEstimateBillApiImpl</t>
  </si>
  <si>
    <t>BILL_ESTIMATE | syncEstimateBill</t>
  </si>
  <si>
    <t>assistAttr</t>
  </si>
  <si>
    <t>标识ID</t>
  </si>
  <si>
    <t>FAUXPROPID.FF100001</t>
  </si>
  <si>
    <t>AP_PAYABLE</t>
  </si>
  <si>
    <t>erp-daming-sdk ErpConstant.createEstimateFieldMap</t>
  </si>
  <si>
    <t>settledAmount</t>
  </si>
  <si>
    <t>已结算金额</t>
  </si>
  <si>
    <t>FPAYMENTAMOUNT</t>
  </si>
  <si>
    <t>addDeptCode</t>
  </si>
  <si>
    <t>采购部门</t>
  </si>
  <si>
    <t>FPURCHASEDEPTID.FNumber</t>
  </si>
  <si>
    <t>erp-daming-sdk ErpConstant.createEstimateFieldMap | lanlan-third-sdk ErpConstant.createEstimateFieldMap</t>
  </si>
  <si>
    <t>addDeptName</t>
  </si>
  <si>
    <t>采购部门名称</t>
  </si>
  <si>
    <t>FPURCHASEDEPTID.FName</t>
  </si>
  <si>
    <t>创建日期</t>
  </si>
  <si>
    <t>FPURCHASERID.FNumber</t>
  </si>
  <si>
    <t>FPURCHASERID.FName</t>
  </si>
  <si>
    <t>batchNumber</t>
  </si>
  <si>
    <t>批号</t>
  </si>
  <si>
    <t>FLot.FNumber</t>
  </si>
  <si>
    <t>bookingTime</t>
  </si>
  <si>
    <t>业务日期</t>
  </si>
  <si>
    <t>FDATE</t>
  </si>
  <si>
    <t>businessTypeName</t>
  </si>
  <si>
    <t>源单类型</t>
  </si>
  <si>
    <t>FSOURCETYPE</t>
  </si>
  <si>
    <t>creatorCode</t>
  </si>
  <si>
    <t>FPURCHASEORGID.FName</t>
  </si>
  <si>
    <t>detailAmount</t>
  </si>
  <si>
    <t>不含税金额本位币</t>
  </si>
  <si>
    <t>FNOTAXAMOUNT_D</t>
  </si>
  <si>
    <t>detailDiscountAmountErp</t>
  </si>
  <si>
    <t>折扣额本位币</t>
  </si>
  <si>
    <t>FDISCOUNTAMOUNT</t>
  </si>
  <si>
    <t>detailOriginalAmount</t>
  </si>
  <si>
    <t>FALLAMOUNTFOR_D</t>
  </si>
  <si>
    <t>detailOriginalDiscountAmountErp</t>
  </si>
  <si>
    <t>折扣额</t>
  </si>
  <si>
    <t>FDISCOUNTAMOUNTFOR</t>
  </si>
  <si>
    <t>detailOriginalExcludingTax</t>
  </si>
  <si>
    <t>detailOriginalTaxAmount</t>
  </si>
  <si>
    <t>税额本位币</t>
  </si>
  <si>
    <t>FTAXAMOUNT_D</t>
  </si>
  <si>
    <t>detailTotalAmount</t>
  </si>
  <si>
    <t>价税合计本位币</t>
  </si>
  <si>
    <t>FALLAMOUNT_D</t>
  </si>
  <si>
    <t>discountRateErp</t>
  </si>
  <si>
    <t>折扣率(%)</t>
  </si>
  <si>
    <t>FEntryDiscountRate</t>
  </si>
  <si>
    <t>endTime</t>
  </si>
  <si>
    <t>到期日</t>
  </si>
  <si>
    <t>FENDDATE_H</t>
  </si>
  <si>
    <t>erpDetailId</t>
  </si>
  <si>
    <t>erpEstimateId</t>
  </si>
  <si>
    <t>erp应付单主键</t>
  </si>
  <si>
    <t>giftFlag</t>
  </si>
  <si>
    <t>是否赠品</t>
  </si>
  <si>
    <t xml:space="preserve">FIsFree </t>
  </si>
  <si>
    <t>inventoryBaseNum</t>
  </si>
  <si>
    <t>库存基本数量</t>
  </si>
  <si>
    <t>FStockBaseQty</t>
  </si>
  <si>
    <t>库存单位</t>
  </si>
  <si>
    <t>FStockUnitId.FNumber</t>
  </si>
  <si>
    <t>inventoryUnitNum</t>
  </si>
  <si>
    <t>库存单位数量</t>
  </si>
  <si>
    <t>FStockQty</t>
  </si>
  <si>
    <t>FStockUnitId.FName</t>
  </si>
  <si>
    <t>修改日期</t>
  </si>
  <si>
    <t>orderItemLineNumber</t>
  </si>
  <si>
    <t>采购订单明细内码</t>
  </si>
  <si>
    <t>FOrderEntryID</t>
  </si>
  <si>
    <t>originalExcludingPrice</t>
  </si>
  <si>
    <t>FPrice</t>
  </si>
  <si>
    <t>originalPrice</t>
  </si>
  <si>
    <t>paymentOrganizationCode</t>
  </si>
  <si>
    <t>付款组织</t>
  </si>
  <si>
    <t>FPAYORGID.FNumber</t>
  </si>
  <si>
    <t>paymentOrganizationName</t>
  </si>
  <si>
    <t>付款组织名称</t>
  </si>
  <si>
    <t>FPAYORGID.FName</t>
  </si>
  <si>
    <t>FPayConditon.FNumber</t>
  </si>
  <si>
    <t>pricingBaseQuantity</t>
  </si>
  <si>
    <t>计价基本数量</t>
  </si>
  <si>
    <t>FBASICUNITQTY</t>
  </si>
  <si>
    <t>productUnitCode</t>
  </si>
  <si>
    <t>settlementOrganizationCode</t>
  </si>
  <si>
    <t>结算组织</t>
  </si>
  <si>
    <t>FSETTLEORGID.FNumber</t>
  </si>
  <si>
    <t>settlementOrganizationName</t>
  </si>
  <si>
    <t>结算组织名称</t>
  </si>
  <si>
    <t>FSETTLEORGID.FName</t>
  </si>
  <si>
    <t>sourceNo</t>
  </si>
  <si>
    <t>sourceOnlyKey</t>
  </si>
  <si>
    <t>FORDERNUMBER</t>
  </si>
  <si>
    <t>tax</t>
  </si>
  <si>
    <t>税率(%)</t>
  </si>
  <si>
    <t>thirdBizDetailId</t>
  </si>
  <si>
    <t>源单明细内码</t>
  </si>
  <si>
    <t>FEntityDetail_Link_FSId</t>
  </si>
  <si>
    <t>type</t>
  </si>
  <si>
    <t>单据类型：标准应付单、费用应付单</t>
  </si>
  <si>
    <t>typeName</t>
  </si>
  <si>
    <t>单据类型名称：标准应付单、费用应付单</t>
  </si>
  <si>
    <t>warehouseQuantity</t>
  </si>
  <si>
    <t>FPriceQty</t>
  </si>
  <si>
    <t>FMATERIALID.FOldNumber</t>
  </si>
  <si>
    <t>lanlan-third-sdk ErpConstant.createEstimateFieldMap</t>
  </si>
  <si>
    <t>FMATERIALID.F_llkj_Text</t>
  </si>
  <si>
    <t>outsourcingOrderNumber</t>
  </si>
  <si>
    <t>MES委外订单号</t>
  </si>
  <si>
    <t>F_llkj_Meswwddh</t>
  </si>
  <si>
    <t>埋点类名</t>
  </si>
  <si>
    <t>埋点方法</t>
  </si>
  <si>
    <t>埋点位置</t>
  </si>
  <si>
    <t>入参类型</t>
  </si>
  <si>
    <t>入参字段</t>
  </si>
  <si>
    <t>抽象接口</t>
  </si>
  <si>
    <t>抽象接口方法</t>
  </si>
  <si>
    <t>SDK封装参数</t>
  </si>
  <si>
    <t>三方接口</t>
  </si>
  <si>
    <t>SDK返回</t>
  </si>
  <si>
    <t>StorageThirdInterfaceServiceImpl
StorageSdkBizImpl</t>
  </si>
  <si>
    <t>PullWarehouseSync
pullWarehouseSdk</t>
  </si>
  <si>
    <t>ith-service-storage/storage-service/src/main/java/com/itonghui/storage/thirdinterface/service/impl/StorageThirdInterfaceServiceImpl.java:72
ith-service-storage/storage-service/src/main/java/com/itonghui/storage/thirdinterface/business/impl/StorageSdkBizImpl.java:164</t>
  </si>
  <si>
    <t>WarehouseDTO</t>
  </si>
  <si>
    <t>WAREHOUST_INFO</t>
  </si>
  <si>
    <t>*SdkBizImpl | SyncWarehouseApiImpl</t>
  </si>
  <si>
    <t>WAREHOUST_INFO | queryWarehouseMsg</t>
  </si>
  <si>
    <t>callInterface | SyncWarehouseApi</t>
  </si>
  <si>
    <t>RequestParam/build见代码</t>
  </si>
  <si>
    <t>ERP金蝶K3 - BD_STOCK</t>
  </si>
  <si>
    <t>见具体Api返回类型</t>
  </si>
  <si>
    <t>UserThirdInterfaceServiceImpl
ThirdUserSdkBizImpl</t>
  </si>
  <si>
    <t>pullUser
pullUserSdk</t>
  </si>
  <si>
    <t>ith-service-user/user-service/src/main/java/com/itonghui/user/thirdinterface/service/impl/UserThirdInterfaceServiceImpl.java:64
ith-service-user/user-service/src/main/java/com/itonghui/user/thirdinterface/business/impl/ThirdUserSdkBizImpl.java:908</t>
  </si>
  <si>
    <t>UserInfoDTO</t>
  </si>
  <si>
    <t>callInterface | SyncUserInfoApi</t>
  </si>
  <si>
    <t>ERP金蝶K3 - 用户/员工 | ERP金蝶K3 - 用户</t>
  </si>
  <si>
    <t>pullDepartment
pullDepartmentSdk</t>
  </si>
  <si>
    <t>ith-service-user/user-service/src/main/java/com/itonghui/user/thirdinterface/service/impl/UserThirdInterfaceServiceImpl.java:118
ith-service-user/user-service/src/main/java/com/itonghui/user/thirdinterface/business/impl/ThirdUserSdkBizImpl.java:1897</t>
  </si>
  <si>
    <t>DepartmentDTO</t>
  </si>
  <si>
    <t>callInterface | SyncDepartmentApi</t>
  </si>
  <si>
    <t>OA泛微 - OA HRM部门/分部 | ERP金蝶K3 - 部门</t>
  </si>
  <si>
    <t>syncPurchaseGroup
syncPurchaseGroupSdk</t>
  </si>
  <si>
    <t>ith-service-user/user-service/src/main/java/com/itonghui/user/thirdinterface/service/impl/UserThirdInterfaceServiceImpl.java:401
ith-service-user/user-service/src/main/java/com/itonghui/user/thirdinterface/business/impl/ThirdUserSdkBizImpl.java:1503</t>
  </si>
  <si>
    <t>UserPurchaseGroupDTO</t>
  </si>
  <si>
    <t>callInterface | SyncPurchaseGroupApi</t>
  </si>
  <si>
    <t>ERP金蝶K3 - 采购组</t>
  </si>
  <si>
    <t>ProductThirdInterfaceServiceImpl
ProductSdkBizImpl</t>
  </si>
  <si>
    <t>pullProduct</t>
  </si>
  <si>
    <t>ith-service-product/product-service/src/main/java/com/itonghui/product/thirdinterface/service/impl/ProductThirdInterfaceServiceImpl.java:116
ith-service-product/product-service/src/main/java/com/itonghui/product/thirdinterface/business/impl/ProductSdkBizImpl.java:452</t>
  </si>
  <si>
    <t>ProductDTO</t>
  </si>
  <si>
    <t>callInterface | SyncMaterialApi</t>
  </si>
  <si>
    <t>ERP金蝶K3 - BD_Material</t>
  </si>
  <si>
    <t>pullProductClass</t>
  </si>
  <si>
    <t>ith-service-product/product-service/src/main/java/com/itonghui/product/thirdinterface/service/impl/ProductThirdInterfaceServiceImpl.java:65
ith-service-product/product-service/src/main/java/com/itonghui/product/thirdinterface/business/impl/ProductSdkBizImpl.java:168</t>
  </si>
  <si>
    <t>ProductClassDTO</t>
  </si>
  <si>
    <t>callInterface | SyncMaterialClassApi</t>
  </si>
  <si>
    <t>ERP金蝶K3 - BD_MaterialGroup</t>
  </si>
  <si>
    <t>pullProductConversionUnit
getProductConversionUnit</t>
  </si>
  <si>
    <t>ith-service-product/product-service/src/main/java/com/itonghui/product/thirdinterface/service/impl/ProductThirdInterfaceServiceImpl.java:221
ith-service-product/product-service/src/main/java/com/itonghui/product/thirdinterface/business/impl/ProductSdkBizImpl.java:687</t>
  </si>
  <si>
    <t>ProductUnitConversionDTO</t>
  </si>
  <si>
    <t>PRODUCT_UNIT_CONVERSIO</t>
  </si>
  <si>
    <t>*SdkBizImpl | SyncMaterialUnitConversionApiImpl</t>
  </si>
  <si>
    <t>PRODUCT_UNIT_CONVERSIO | queryAllMaterialUnitConversion</t>
  </si>
  <si>
    <t>callInterface | SyncMaterialUnitConversionApi</t>
  </si>
  <si>
    <t>ERP金蝶K3 - BD_UnitConvertRatio</t>
  </si>
  <si>
    <t>ProductSampleCheckBizImpl</t>
  </si>
  <si>
    <t>pushOaAudit</t>
  </si>
  <si>
    <t>ith-service-product/product-service/src/main/java/com/itonghui/product/productlist/business/impl/ProductSampleCheckBizImpl.java:449</t>
  </si>
  <si>
    <t>OaProductSampleCheckImpl</t>
  </si>
  <si>
    <t>OaProductSampleCheck</t>
  </si>
  <si>
    <t>OA泛微 - OA样检</t>
  </si>
  <si>
    <t>PurchaseThirdInterfaceServiceImpl
PurchaseSdkBizImpl</t>
  </si>
  <si>
    <t>syncPurchaseDemand</t>
  </si>
  <si>
    <t>ith-service-purchase/purchase-service/src/main/java/com/itonghui/purchase/thirdinterface/service/impl/PurchaseThirdInterfaceServiceImpl.java:102
ith-service-purchase/purchase-service/src/main/java/com/itonghui/purchase/thirdinterface/business/impl/PurchaseSdkBizImpl.java:227
ith-service-purchase/purchase-service/src/main/java/com/itonghui/purchase/thirdinterface/business/impl/PurchaseSdkBizImpl.java:231
ith-service-purchase/purchase-service/src/main/java/com/itonghui/purchase/thirdinterface/business/impl/PurchaseSdkBizImpl.java:235</t>
  </si>
  <si>
    <t>callInterface | SyncPurchaseDemandApi</t>
  </si>
  <si>
    <t>ERP金蝶K3 - PUR_Requisition</t>
  </si>
  <si>
    <t>PurchaseDemandBizImpl</t>
  </si>
  <si>
    <t>pushOaExternalSystemForAdd</t>
  </si>
  <si>
    <t>ith-service-purchase/purchase-service/src/main/java/com/itonghui/purchase/purchase/business/impl/PurchaseDemandBizImpl.java:3256</t>
  </si>
  <si>
    <t>PurchaseDemandApi</t>
  </si>
  <si>
    <t>OA泛微 - OA采购申请</t>
  </si>
  <si>
    <t>OrderThirdInterfaceServiceImpl
OrderSdkBizImpl</t>
  </si>
  <si>
    <t>pullOrderReceive</t>
  </si>
  <si>
    <t>ith-service-order/order-service/src/main/java/com/itonghui/thirdinterface/service/impl/OrderThirdInterfaceServiceImpl.java:345
ith-service-order/order-service/src/main/java/com/itonghui/thirdinterface/business/impl/OrderSdkBizImpl.java:3095</t>
  </si>
  <si>
    <t>OrderDTO</t>
  </si>
  <si>
    <t>ORDER_RECEIVE</t>
  </si>
  <si>
    <t>*SdkBizImpl | SyncOrderReceiveApiImpl</t>
  </si>
  <si>
    <t>ORDER_RECEIVE | syncOrderReceive</t>
  </si>
  <si>
    <t>callInterface | SyncOrderReceiveApi</t>
  </si>
  <si>
    <t>ERP金蝶K3 - 收货</t>
  </si>
  <si>
    <t>OrderThirdInterfaceServiceImpl</t>
  </si>
  <si>
    <t>pullThirdOrderChange</t>
  </si>
  <si>
    <t>ith-service-order/order-service/src/main/java/com/itonghui/thirdinterface/service/impl/OrderThirdInterfaceServiceImpl.java:577</t>
  </si>
  <si>
    <t>OrderChangeRecordDTO</t>
  </si>
  <si>
    <t>SYNC_ORDER_CHANGE</t>
  </si>
  <si>
    <t>ERP金蝶K3 - 订单变更</t>
  </si>
  <si>
    <t>pullOrderQuality</t>
  </si>
  <si>
    <t>ith-service-order/order-service/src/main/java/com/itonghui/thirdinterface/service/impl/OrderThirdInterfaceServiceImpl.java:203
ith-service-order/order-service/src/main/java/com/itonghui/thirdinterface/business/impl/OrderSdkBizImpl.java:4024</t>
  </si>
  <si>
    <t>OrderQualitySyncDTO</t>
  </si>
  <si>
    <t>callInterface | SyncOrderQualityApi</t>
  </si>
  <si>
    <t>ERP金蝶K3 - 质检</t>
  </si>
  <si>
    <t>pullOrderReturn</t>
  </si>
  <si>
    <t>ith-service-order/order-service/src/main/java/com/itonghui/thirdinterface/service/impl/OrderThirdInterfaceServiceImpl.java:157
ith-service-order/order-service/src/main/java/com/itonghui/thirdinterface/business/impl/OrderSdkBizImpl.java:3839</t>
  </si>
  <si>
    <t>OrderReturnDTO</t>
  </si>
  <si>
    <t>callInterface | SyncOrderReturnApi</t>
  </si>
  <si>
    <t>ERP金蝶K3 - PUR_MRB</t>
  </si>
  <si>
    <t>pullOrder</t>
  </si>
  <si>
    <t>ith-service-order/order-service/src/main/java/com/itonghui/thirdinterface/service/impl/OrderThirdInterfaceServiceImpl.java:240</t>
  </si>
  <si>
    <t>ERP金蝶K3 - PUR_PurchaseOrder</t>
  </si>
  <si>
    <t>pushOrderDeliver
pushDeliverToErp</t>
  </si>
  <si>
    <t>ith-service-order/order-service/src/main/java/com/itonghui/thirdinterface/service/impl/OrderThirdInterfaceServiceImpl.java:410
ith-service-order/order-service/src/main/java/com/itonghui/thirdinterface/business/impl/OrderSdkBizImpl.java:2980</t>
  </si>
  <si>
    <t>OrderDeliverDTO</t>
  </si>
  <si>
    <t>ORDER_DELIVER</t>
  </si>
  <si>
    <t>*SdkBizImpl | PushOrderDeliverApiImpl</t>
  </si>
  <si>
    <t>ORDER_DELIVER | pushThirdOrderDeliver</t>
  </si>
  <si>
    <t>callInterface | PushOrderDeliverApi</t>
  </si>
  <si>
    <t>ERP金蝶K3 - PUR_ReceiveBill</t>
  </si>
  <si>
    <t>pushThirdOrderClose</t>
  </si>
  <si>
    <t>ith-service-order/order-service/src/main/java/com/itonghui/thirdinterface/service/impl/OrderThirdInterfaceServiceImpl.java:616</t>
  </si>
  <si>
    <t>pushThirdOrderChange
pullThirdOrderChange
pushOrderChangesToErp
pushOrderCloseToErp</t>
  </si>
  <si>
    <t>ith-service-order/order-service/src/main/java/com/itonghui/thirdinterface/service/impl/OrderThirdInterfaceServiceImpl.java:531
ith-service-order/order-service/src/main/java/com/itonghui/thirdinterface/business/impl/OrderSdkBizImpl.java:1796
ith-service-order/order-service/src/main/java/com/itonghui/thirdinterface/business/impl/OrderSdkBizImpl.java:2253
ith-service-order/order-service/src/main/java/com/itonghui/thirdinterface/business/impl/OrderSdkBizImpl.java:2444
ith-service-order/order-service/src/main/java/com/itonghui/thirdinterface/business/impl/OrderSdkBizImpl.java:2453</t>
  </si>
  <si>
    <t>ORDER_CHANGE_PUSH</t>
  </si>
  <si>
    <t>*SdkBizImpl | PushOrderChangeApiImpl</t>
  </si>
  <si>
    <t>ORDER_CHANGE_PUSH | pullThirdOrderChange | reqDto</t>
  </si>
  <si>
    <t>callInterface | PushOrderChangeApi</t>
  </si>
  <si>
    <t>pushThirdOrder
pullOrder
pushOrdersToErp</t>
  </si>
  <si>
    <t>ith-service-order/order-service/src/main/java/com/itonghui/thirdinterface/service/impl/OrderThirdInterfaceServiceImpl.java:69
ith-service-order/order-service/src/main/java/com/itonghui/thirdinterface/business/impl/OrderSdkBizImpl.java:245
ith-service-order/order-service/src/main/java/com/itonghui/thirdinterface/business/impl/OrderSdkBizImpl.java:730</t>
  </si>
  <si>
    <t>OrderPushParam</t>
  </si>
  <si>
    <t>callInterface | PushOrderApi</t>
  </si>
  <si>
    <t>pushAcceptance
pushAcceptanceToOa</t>
  </si>
  <si>
    <t>ith-service-order/order-service/src/main/java/com/itonghui/thirdinterface/service/impl/OrderThirdInterfaceServiceImpl.java:674
ith-service-order/order-service/src/main/java/com/itonghui/thirdinterface/business/impl/OrderSdkBizImpl.java:5938</t>
  </si>
  <si>
    <t>AcceptanceListDTO</t>
  </si>
  <si>
    <t>PUSH_ACCEPTANCE</t>
  </si>
  <si>
    <t>*SdkBizImpl | PushAcceptanceApiImpl</t>
  </si>
  <si>
    <t>PUSH_ACCEPTANCE | pushAcceptance</t>
  </si>
  <si>
    <t>callInterface | PushAcceptanceApi</t>
  </si>
  <si>
    <t>OA泛微 - OA订单验收</t>
  </si>
  <si>
    <t>PayRequestBizImpl</t>
  </si>
  <si>
    <t>未知</t>
  </si>
  <si>
    <t>ith-service-finance/finance-service/src/main/java/com/itonghui/finance/pay/business/impl/PayRequestBizImpl.java:771</t>
  </si>
  <si>
    <t>OAPayRequestApiImpl</t>
  </si>
  <si>
    <t>oaPayRequest</t>
  </si>
  <si>
    <t>OAPayRequestApi</t>
  </si>
  <si>
    <t>OA泛微 - OA付款申请</t>
  </si>
  <si>
    <t>FinanceThirdInterfaceServiceImpl
FinanceSdkBizImpl</t>
  </si>
  <si>
    <t>pullPaymentDocument
syncPaymentDocumentJob
syncPaymentDocument</t>
  </si>
  <si>
    <t>ith-service-finance/finance-service/src/main/java/com/itonghui/finance/thirdinterface/service/impl/FinanceThirdInterfaceServiceImpl.java:61
ith-service-finance/finance-service/src/main/java/com/itonghui/finance/thirdinterface/service/impl/FinanceThirdInterfaceServiceImpl.java:267
ith-service-finance/finance-service/src/main/java/com/itonghui/finance/thirdinterface/business/impl/FinanceSdkBizImpl.java:1451</t>
  </si>
  <si>
    <t>ThirdPaymentDocumentDTO</t>
  </si>
  <si>
    <t>PAYMENT_DOCUMENT</t>
  </si>
  <si>
    <t>*SdkBizImpl | SyncPaymentDocumentApiImpl</t>
  </si>
  <si>
    <t>PAYMENT_DOCUMENT | syncPaymentDocument</t>
  </si>
  <si>
    <t>callInterface | SyncPaymentDocumentApi</t>
  </si>
  <si>
    <t>ERP金蝶K3 - 付款单</t>
  </si>
  <si>
    <t>pullPayRequestStatus
syncPayRequestStatus
未知</t>
  </si>
  <si>
    <t>ith-service-finance/finance-service/src/main/java/com/itonghui/finance/thirdinterface/service/impl/FinanceThirdInterfaceServiceImpl.java:360
ith-service-finance/finance-service/src/main/java/com/itonghui/finance/thirdinterface/business/impl/FinanceSdkBizImpl.java:1637
ith-service-finance/finance-service/src/main/java/com/itonghui/finance/thirdinterface/business/impl/FinanceSdkBizImpl.java:2163</t>
  </si>
  <si>
    <t>PayRequestDTO</t>
  </si>
  <si>
    <t>PAY_REQUEST</t>
  </si>
  <si>
    <t>*SdkBizImpl | SyncPayRequestApiImpl</t>
  </si>
  <si>
    <t>PAY_REQUEST | syncPayRequestStatus | pushPayRequest</t>
  </si>
  <si>
    <t>callInterface | SyncPayRequestApi</t>
  </si>
  <si>
    <t>ERP金蝶K3 - 付款申请</t>
  </si>
  <si>
    <t>syncOtherfee</t>
  </si>
  <si>
    <t>ith-service-finance/finance-service/src/main/java/com/itonghui/finance/thirdinterface/service/impl/FinanceThirdInterfaceServiceImpl.java:430
ith-service-finance/finance-service/src/main/java/com/itonghui/finance/thirdinterface/business/impl/FinanceSdkBizImpl.java:771</t>
  </si>
  <si>
    <t>ThirdOtherfeeDTO</t>
  </si>
  <si>
    <t>callInterface | SyncOtherfeeApi</t>
  </si>
  <si>
    <t>ERP金蝶K3 - 其他费用</t>
  </si>
  <si>
    <t>pullEstimateBill
syncEstimateBill</t>
  </si>
  <si>
    <t>ith-service-finance/finance-service/src/main/java/com/itonghui/finance/thirdinterface/service/impl/FinanceThirdInterfaceServiceImpl.java:82
ith-service-finance/finance-service/src/main/java/com/itonghui/finance/thirdinterface/business/impl/FinanceSdkBizImpl.java:280</t>
  </si>
  <si>
    <t>ThirdEstimateBillDTO</t>
  </si>
  <si>
    <t>callInterface | SyncEstimateBillApi</t>
  </si>
  <si>
    <t>ERP金蝶K3 - AP_PAYABLE</t>
  </si>
  <si>
    <t>FinanceThirdInterfaceServiceImpl</t>
  </si>
  <si>
    <t>syncRedFlushInvoice</t>
  </si>
  <si>
    <t>ith-service-finance/finance-service/src/main/java/com/itonghui/finance/thirdinterface/service/impl/FinanceThirdInterfaceServiceImpl.java:448</t>
  </si>
  <si>
    <t>ThirdInvoiceDTO</t>
  </si>
  <si>
    <t>SYNC_FINANCE_RED_INVOICE</t>
  </si>
  <si>
    <t>ERP金蝶K3 - 红冲发票</t>
  </si>
  <si>
    <t>pullInvoiceAndBill
syncRedFlushInvoice
syncFinanceInvoiceStatus
未知</t>
  </si>
  <si>
    <t>ith-service-finance/finance-service/src/main/java/com/itonghui/finance/thirdinterface/service/impl/FinanceThirdInterfaceServiceImpl.java:122
ith-service-finance/finance-service/src/main/java/com/itonghui/finance/thirdinterface/business/impl/FinanceSdkBizImpl.java:1078
ith-service-finance/finance-service/src/main/java/com/itonghui/finance/thirdinterface/business/impl/FinanceSdkBizImpl.java:1738
ith-service-finance/finance-service/src/main/java/com/itonghui/finance/thirdinterface/business/impl/FinanceSdkBizImpl.java:2495</t>
  </si>
  <si>
    <t>FINANCE_INVOICE</t>
  </si>
  <si>
    <t>*SdkBizImpl | SyncFinanceInvoiceApiImpl</t>
  </si>
  <si>
    <t>FINANCE_INVOICE | syncRedFlushInvoice | syncFinanceInvoiceStatus | pushFinanceInvoiceInfo</t>
  </si>
  <si>
    <t>callInterface | SyncFinanceInvoiceApi</t>
  </si>
  <si>
    <t>ERP金蝶K3 - 发票</t>
  </si>
  <si>
    <t>pushPayRequest</t>
  </si>
  <si>
    <t>ith-service-finance/finance-service/src/main/java/com/itonghui/finance/thirdinterface/service/impl/FinanceThirdInterfaceServiceImpl.java:286</t>
  </si>
  <si>
    <t>PayRequest</t>
  </si>
  <si>
    <t>PUST_PAYMENT_DOCUMENT</t>
  </si>
  <si>
    <t>pushInvoiceInfo</t>
  </si>
  <si>
    <t>ith-service-finance/finance-service/src/main/java/com/itonghui/finance/thirdinterface/service/impl/FinanceThirdInterfaceServiceImpl.java:152</t>
  </si>
  <si>
    <t>OrderInvoice</t>
  </si>
  <si>
    <t>SrmDealerPriceBizImpl</t>
  </si>
  <si>
    <t>pushOaExternalSystemForAdd
pushOaExternalSystem</t>
  </si>
  <si>
    <t>ith-service-purchase/purchase-service/src/main/java/com/itonghui/purchase/srmdealerprice/business/impl/SrmDealerPriceBizImpl.java:5914
ith-service-purchase/purchase-service/src/main/java/com/itonghui/purchase/srmdealerprice/business/impl/SrmDealerPriceBizImpl.java:6014</t>
  </si>
  <si>
    <t>OaDealerPriceApi</t>
  </si>
  <si>
    <t>OA泛微 - OA价目表审批</t>
  </si>
  <si>
    <t>PurchaseThirdInterfaceServiceImpl
ThridOaSdkBizImpl</t>
  </si>
  <si>
    <t>pushPriceResultAudit</t>
  </si>
  <si>
    <t>ith-service-purchase/purchase-service/src/main/java/com/itonghui/purchase/thirdinterface/service/impl/PurchaseThirdInterfaceServiceImpl.java:185
ith-service-purchase/purchase-service/src/main/java/com/itonghui/purchase/thirdinterface/business/impl/ThridOaSdkBizImpl.java:233</t>
  </si>
  <si>
    <t>PriceRusltAuditReqDTO</t>
  </si>
  <si>
    <t>SOURCEING_PRICE_AUDIT</t>
  </si>
  <si>
    <t>*SdkBizImpl | OaSourcingApiImpl</t>
  </si>
  <si>
    <t>SOURCEING_PRICE_AUDIT | pushPriceResultAudit</t>
  </si>
  <si>
    <t>callInterface | OaSourcingApi</t>
  </si>
  <si>
    <t>OA泛微 - OA寻源定价审批</t>
  </si>
  <si>
    <t>pushSupAudit
pushNewSupplierAudit
pushChangeSupplierAudit
pushStatusChangeSupplier</t>
  </si>
  <si>
    <t>ith-service-user/user-service/src/main/java/com/itonghui/user/thirdinterface/service/impl/UserThirdInterfaceServiceImpl.java:175
ith-service-user/user-service/src/main/java/com/itonghui/user/thirdinterface/business/impl/ThirdUserSdkBizImpl.java:203
ith-service-user/user-service/src/main/java/com/itonghui/user/thirdinterface/business/impl/ThirdUserSdkBizImpl.java:305
ith-service-user/user-service/src/main/java/com/itonghui/user/thirdinterface/business/impl/ThirdUserSdkBizImpl.java:357
ith-service-user/user-service/src/main/java/com/itonghui/user/thirdinterface/business/impl/ThirdUserSdkBizImpl.java:398</t>
  </si>
  <si>
    <t>CompanyAuditDTO</t>
  </si>
  <si>
    <t>COMPANY_LEVEL_MAINTAIN</t>
  </si>
  <si>
    <t>*SdkBizImpl | SyncCompanyApiImpl</t>
  </si>
  <si>
    <t>COMPANY_LEVEL_MAINTAIN | pushAuthChangeSupplierOA | pushSupplierOA | pushChangeSupplierOA | pushStatusChangeSupplierOA</t>
  </si>
  <si>
    <t>callInterface | SyncCompanyApi</t>
  </si>
  <si>
    <t>OA泛微 - 供应商变更 | OA泛微 - 供应商 | OA泛微 - 供应商 | OA泛微 - 供应商 | OA泛微 - 供应商</t>
  </si>
  <si>
    <t>ThirdPurchaseSdkBizImpl</t>
  </si>
  <si>
    <t>pushSupplierScoreAudit</t>
  </si>
  <si>
    <t>ith-service-purchase/purchase-service/src/main/java/com/itonghui/purchase/thirdinterface/business/impl/ThirdPurchaseSdkBizImpl.java:87</t>
  </si>
  <si>
    <t>SupplierPurchaseScoreApiImpl</t>
  </si>
  <si>
    <t>SupplierPurchaseScoreApi</t>
  </si>
  <si>
    <t>OA泛微 - 评分</t>
  </si>
  <si>
    <t>pushSupplier
pushSupplierAllocate
pushSupplierState</t>
  </si>
  <si>
    <t>ith-service-user/user-service/src/main/java/com/itonghui/user/thirdinterface/service/impl/UserThirdInterfaceServiceImpl.java:232
ith-service-user/user-service/src/main/java/com/itonghui/user/thirdinterface/business/impl/ThirdUserSdkBizImpl.java:444
ith-service-user/user-service/src/main/java/com/itonghui/user/thirdinterface/business/impl/ThirdUserSdkBizImpl.java:603
ith-service-user/user-service/src/main/java/com/itonghui/user/thirdinterface/business/impl/ThirdUserSdkBizImpl.java:1765</t>
  </si>
  <si>
    <t>ThirdCompanyDTO</t>
  </si>
  <si>
    <t>PUSH_SUPPLIER</t>
  </si>
  <si>
    <t>*SdkBizImpl | PushCompanyApiImpl</t>
  </si>
  <si>
    <t>PUSH_SUPPLIER | getObjectResult | pushSupplierAllocate | pushSupplierState</t>
  </si>
  <si>
    <t>callInterface | PushCompanyApi</t>
  </si>
  <si>
    <t>ERP金蝶K3 - 供应商主数据 | ERP金蝶K3 - 供应商 | ERP金蝶K3 - 供应商 | ERP金蝶K3 - 供应商</t>
  </si>
  <si>
    <t>UserThirdInterfaceServiceImpl</t>
  </si>
  <si>
    <t>ith-service-user/user-service/src/main/java/com/itonghui/user/thirdinterface/service/impl/UserThirdInterfaceServiceImpl.java:368</t>
  </si>
  <si>
    <t>ERP金蝶K3 - 供应商分配</t>
  </si>
  <si>
    <t>pushSupplierState</t>
  </si>
  <si>
    <t>ith-service-user/user-service/src/main/java/com/itonghui/user/thirdinterface/service/impl/UserThirdInterfaceServiceImpl.java:385</t>
  </si>
  <si>
    <t>DealUserRelationRecordDTO</t>
  </si>
  <si>
    <t>ERP金蝶K3 - 供应商状态</t>
  </si>
  <si>
    <t>ContractProductChangeBizImpl
ContractOrderBizImpl
ContractTerminationBizImpl</t>
  </si>
  <si>
    <t>batchUpdateOrInsert
extracted
suspend
saveContractTermination</t>
  </si>
  <si>
    <t>ith-service-purchase/purchase-service/src/main/java/com/itonghui/contract/contractproductchange/business/impl/ContractProductChangeBizImpl.java:399
ith-service-purchase/purchase-service/src/main/java/com/itonghui/contract/salecontract/business/impl/ContractOrderBizImpl.java:724
ith-service-purchase/purchase-service/src/main/java/com/itonghui/contract/salecontract/business/impl/ContractOrderBizImpl.java:728
ith-service-purchase/purchase-service/src/main/java/com/itonghui/contract/salecontract/business/impl/ContractOrderBizImpl.java:11374
ith-service-purchase/purchase-service/src/main/java/com/itonghui/contract/salecontract/business/impl/ContractTerminationBizImpl.java:235</t>
  </si>
  <si>
    <t>OaContractApiImpl</t>
  </si>
  <si>
    <t>oaChangeContract | oaSupplementaryContract | oaAddContract | oaContractStatusChange | oaTerminateContract</t>
  </si>
  <si>
    <t>OaContractApi</t>
  </si>
  <si>
    <t>OA泛微 - OA合同流程</t>
  </si>
  <si>
    <t>QualitySdkBizImpl</t>
  </si>
  <si>
    <t>pushQualityEventToOa</t>
  </si>
  <si>
    <t>ith-service-qa/qa-service/src/main/java/com/itonghui/qa/thirdinterface/business/impl/QualitySdkBizImpl.java:133</t>
  </si>
  <si>
    <t>OaQualityEventApi</t>
  </si>
  <si>
    <t>OA泛微 - OA质量事件审批</t>
  </si>
  <si>
    <t>pushClaimDemageToOa</t>
  </si>
  <si>
    <t>ith-service-qa/qa-service/src/main/java/com/itonghui/qa/thirdinterface/business/impl/QualitySdkBizImpl.java:210</t>
  </si>
  <si>
    <t>OaClaimDemageApi</t>
  </si>
  <si>
    <t>OA泛微 - OA质量索赔</t>
  </si>
  <si>
    <t>thirdInventoryList
thirdInventoryListSdk</t>
  </si>
  <si>
    <t>ith-service-storage/storage-service/src/main/java/com/itonghui/storage/thirdinterface/service/impl/StorageThirdInterfaceServiceImpl.java:125
ith-service-storage/storage-service/src/main/java/com/itonghui/storage/thirdinterface/business/impl/StorageSdkBizImpl.java:111</t>
  </si>
  <si>
    <t>THIRD_INVENTORY_LIST</t>
  </si>
  <si>
    <t>*SdkBizImpl | SyncInventoryApiImpl</t>
  </si>
  <si>
    <t>THIRD_INVENTORY_LIST | body</t>
  </si>
  <si>
    <t>callInterface | SyncInventoryApi</t>
  </si>
  <si>
    <t>ERP金蝶K3 - 库存</t>
  </si>
  <si>
    <t>ExrateBizImpl</t>
  </si>
  <si>
    <t>getListForBusiness
pullThirdExrate</t>
  </si>
  <si>
    <t>ith-service-basebiz/basebiz-service/src/main/java/com/itonghui/basebiz/exrate/business/impl/ExrateBizImpl.java:338
ith-service-basebiz/basebiz-service/src/main/java/com/itonghui/basebiz/exrate/business/impl/ExrateBizImpl.java:443</t>
  </si>
  <si>
    <t>SyncExrateApiImpl</t>
  </si>
  <si>
    <t>queryExrate</t>
  </si>
  <si>
    <t>SyncExrateApi</t>
  </si>
  <si>
    <t>ERP金蝶K3 - 汇率</t>
  </si>
  <si>
    <t>com.daming.oa.api.user.CompanyApiImpl</t>
  </si>
  <si>
    <t>pushAuthChangeSupplierOA|pushSupplierOA|pushChangeSupplierOA</t>
  </si>
  <si>
    <t>供应商认证/准入/变更</t>
  </si>
  <si>
    <t>buildSupplierCertificationStatusChangeRequest等</t>
  </si>
  <si>
    <t>maintainCode</t>
  </si>
  <si>
    <t>申请编号</t>
  </si>
  <si>
    <t>sqbh</t>
  </si>
  <si>
    <t>pushAuthChangeSupplierOA</t>
  </si>
  <si>
    <t>认证变更</t>
  </si>
  <si>
    <t>supplyClassNameStr</t>
  </si>
  <si>
    <t>供货分类</t>
  </si>
  <si>
    <t>ghfl</t>
  </si>
  <si>
    <t>currentLevel</t>
  </si>
  <si>
    <t>dqzt</t>
  </si>
  <si>
    <t>targetLevel</t>
  </si>
  <si>
    <t>mbzt</t>
  </si>
  <si>
    <t>levelStatus</t>
  </si>
  <si>
    <t>升降级情况</t>
  </si>
  <si>
    <t>sjjqk</t>
  </si>
  <si>
    <t>applyReason</t>
  </si>
  <si>
    <t>申请理由</t>
  </si>
  <si>
    <t>sqly</t>
  </si>
  <si>
    <t>fild[].fileName/fileUrl</t>
  </si>
  <si>
    <t>认证/状态变更</t>
  </si>
  <si>
    <t>handleAttachments</t>
  </si>
  <si>
    <t>pushStatusChangeSupplierOA</t>
  </si>
  <si>
    <t>buildSupplierBusinessStatusChangeRequest</t>
  </si>
  <si>
    <t>当前企业状态</t>
  </si>
  <si>
    <t>业务状态变更</t>
  </si>
  <si>
    <t>付款申请推OA</t>
  </si>
  <si>
    <t>applyCompanyCode</t>
  </si>
  <si>
    <t>注释</t>
  </si>
  <si>
    <t>sqrgs</t>
  </si>
  <si>
    <t>lc-oa-sdk/src/main/java/com/lc/oa/api/finance/OaPayRequestApiImpl.java:OaPayRequestApiImpl //映射注释</t>
  </si>
  <si>
    <t>applyDepartmentCode</t>
  </si>
  <si>
    <t>sqrbm</t>
  </si>
  <si>
    <t>applyPayDate</t>
  </si>
  <si>
    <t>sqfkrq</t>
  </si>
  <si>
    <t>applyUserCode</t>
  </si>
  <si>
    <t>bankCardNo</t>
  </si>
  <si>
    <t>yxkh</t>
  </si>
  <si>
    <t>bankCnapsCode</t>
  </si>
  <si>
    <t>yxlxh</t>
  </si>
  <si>
    <t>bankRemark</t>
  </si>
  <si>
    <t>yxfkytbz</t>
  </si>
  <si>
    <t>bizFile</t>
  </si>
  <si>
    <t>fj</t>
  </si>
  <si>
    <t>consultSettleNo</t>
  </si>
  <si>
    <t>ryjszxjsdbh</t>
  </si>
  <si>
    <t>contractNo</t>
  </si>
  <si>
    <t>cghtbh</t>
  </si>
  <si>
    <t>contractPayNode</t>
  </si>
  <si>
    <t>cgfkjd</t>
  </si>
  <si>
    <t>costBelongCompanyCode</t>
  </si>
  <si>
    <t>costBelongDeptCode</t>
  </si>
  <si>
    <t>bm</t>
  </si>
  <si>
    <t>costBelongTo</t>
  </si>
  <si>
    <t>fygs</t>
  </si>
  <si>
    <t>exchangeRate</t>
  </si>
  <si>
    <t>hl1</t>
  </si>
  <si>
    <t>hasInvoice</t>
  </si>
  <si>
    <t>ysyflx</t>
  </si>
  <si>
    <t>hasInvoiceAmount</t>
  </si>
  <si>
    <t>yfpfkje</t>
  </si>
  <si>
    <t>noInvoiceAmount</t>
  </si>
  <si>
    <t>yfkje</t>
  </si>
  <si>
    <t>nodeAmount</t>
  </si>
  <si>
    <t>jdje</t>
  </si>
  <si>
    <t>otherCompanyBank</t>
  </si>
  <si>
    <t>qtwldwkhyx</t>
  </si>
  <si>
    <t>otherCompanyId</t>
  </si>
  <si>
    <t>qtwldw</t>
  </si>
  <si>
    <t>payCompleted</t>
  </si>
  <si>
    <t>sfbxwc</t>
  </si>
  <si>
    <t>payStage</t>
  </si>
  <si>
    <t>fkjd</t>
  </si>
  <si>
    <t>paymentContent</t>
  </si>
  <si>
    <t>fknr</t>
  </si>
  <si>
    <t>paymentMethod</t>
  </si>
  <si>
    <t>fkfs</t>
  </si>
  <si>
    <t>paymentType</t>
  </si>
  <si>
    <t>projectName</t>
  </si>
  <si>
    <t>xmmc</t>
  </si>
  <si>
    <t>projectNumber</t>
  </si>
  <si>
    <t>xmjbh</t>
  </si>
  <si>
    <t>receiveAccountName</t>
  </si>
  <si>
    <t>skhm</t>
  </si>
  <si>
    <t>supplierBank</t>
  </si>
  <si>
    <t>yhzh</t>
  </si>
  <si>
    <t>supplierCountry</t>
  </si>
  <si>
    <t>gysgb</t>
  </si>
  <si>
    <t>supplierSyncId</t>
  </si>
  <si>
    <t>totalPaymentAmount</t>
  </si>
  <si>
    <t>fkje</t>
  </si>
  <si>
    <t>unpaidAmount</t>
  </si>
  <si>
    <t>dfje</t>
  </si>
  <si>
    <t>lc-oa-sdk/src/main/java/com/lc/oa/api/finance/OaPayRequestApiImpl.java:OaPayRequestApiImpl addMainField</t>
  </si>
  <si>
    <t>assetOwnership</t>
  </si>
  <si>
    <t>明细行</t>
  </si>
  <si>
    <t>OA流程表单字段明细</t>
  </si>
  <si>
    <t>lc-oa-sdk/src/main/java/com/lc/oa/api/finance/OaPayRequestApiImpl.java:OaPayRequestApiImpl putIfPresent</t>
  </si>
  <si>
    <t>branchOfficeId</t>
  </si>
  <si>
    <t>xqbm</t>
  </si>
  <si>
    <t>zcsqbm</t>
  </si>
  <si>
    <t>jmId</t>
  </si>
  <si>
    <t>sqd</t>
  </si>
  <si>
    <t>lbjcgsqdbh</t>
  </si>
  <si>
    <t>ryjszxcgsqd</t>
  </si>
  <si>
    <t>ysd</t>
  </si>
  <si>
    <t>ryjsjsd</t>
  </si>
  <si>
    <t>mainDepartmentCode</t>
  </si>
  <si>
    <t>zcsqgs</t>
  </si>
  <si>
    <t>yf</t>
  </si>
  <si>
    <t>ygjg2</t>
  </si>
  <si>
    <t>zcsqr</t>
  </si>
  <si>
    <t>glbmysr</t>
  </si>
  <si>
    <t>同步收货单</t>
  </si>
  <si>
    <t>batchNo</t>
  </si>
  <si>
    <t>FLot.FName</t>
  </si>
  <si>
    <t>金蝶入库单查询字段</t>
  </si>
  <si>
    <t>erp-daming-sdk/src/main/java/com/daming/erp/api/order/SyncOrderReceiveApiImpl.java:SyncOrderReceiveApiImpl ErpConstant并行数组</t>
  </si>
  <si>
    <t>pricingUnit</t>
  </si>
  <si>
    <t>FPriceUnitID.FNumber</t>
  </si>
  <si>
    <t>pricingUnitValue</t>
  </si>
  <si>
    <t>FPriceUnitID.FName</t>
  </si>
  <si>
    <t>FRealQty</t>
  </si>
  <si>
    <t>productNumber</t>
  </si>
  <si>
    <t>FUOM</t>
  </si>
  <si>
    <t>FRemainInStockUnitId.FNumber</t>
  </si>
  <si>
    <t>FRemainInStockUnitId.FName</t>
  </si>
  <si>
    <t>receiptDate</t>
  </si>
  <si>
    <t>receiptUserCode</t>
  </si>
  <si>
    <t>FStockerId.FNumber</t>
  </si>
  <si>
    <t>receivablesNum</t>
  </si>
  <si>
    <t>FMustQty</t>
  </si>
  <si>
    <t>receiveNoticeNo</t>
  </si>
  <si>
    <t>receivingNo</t>
  </si>
  <si>
    <t>FInStockEntry_FEntryID</t>
  </si>
  <si>
    <t>FInStockEntry_Link_FSBillId</t>
  </si>
  <si>
    <t>FInStockEntry_Link_FSId</t>
  </si>
  <si>
    <t>FInStockEntry_Link_FSTableName</t>
  </si>
  <si>
    <t>lanlan-third-sdk/src/main/java/com/lanlan/erp/api/order/SyncOrderReceiveApiImpl.java:SyncOrderReceiveApiImpl ErpConstant并行数组</t>
  </si>
  <si>
    <t>同步汇率</t>
  </si>
  <si>
    <t>erp-daming-sdk ErpConstant.createExchangeRateFieldMap | lanlan-third-sdk ErpConstant.createExchangeRateFieldMap</t>
  </si>
  <si>
    <t>code</t>
  </si>
  <si>
    <t>原币编码</t>
  </si>
  <si>
    <t>FCyForID.FNumber</t>
  </si>
  <si>
    <t>创建组织</t>
  </si>
  <si>
    <t>原币名称</t>
  </si>
  <si>
    <t>FCyForID.FName</t>
  </si>
  <si>
    <t>使用组织</t>
  </si>
  <si>
    <t>effectiveDate</t>
  </si>
  <si>
    <t>生效日期</t>
  </si>
  <si>
    <t>FBegDate</t>
  </si>
  <si>
    <t>expiryDate</t>
  </si>
  <si>
    <t>失效日期</t>
  </si>
  <si>
    <t>FEndDate</t>
  </si>
  <si>
    <t>publishTime</t>
  </si>
  <si>
    <t>审核日期</t>
  </si>
  <si>
    <t>FAuditDate</t>
  </si>
  <si>
    <t>thirdId</t>
  </si>
  <si>
    <t>FRateID</t>
  </si>
  <si>
    <t>zhesuan</t>
  </si>
  <si>
    <t>直接汇率</t>
  </si>
  <si>
    <t>同步付款申请状态</t>
  </si>
  <si>
    <t>付款申请/付款单</t>
  </si>
  <si>
    <t>erp-daming-sdk ErpConstant.createPaymentFieldMap | lanlan-third-sdk ErpConstant.createPaymentFieldMap</t>
  </si>
  <si>
    <t>auditTime</t>
  </si>
  <si>
    <t>FAPPROVERID.FName</t>
  </si>
  <si>
    <t>bankSubmitStatus</t>
  </si>
  <si>
    <t>提交银行状态</t>
  </si>
  <si>
    <t>FSubmitStatus</t>
  </si>
  <si>
    <t>businessDate</t>
  </si>
  <si>
    <t>采购组织采购编码</t>
  </si>
  <si>
    <t>buyCustName</t>
  </si>
  <si>
    <t>buyUserCode</t>
  </si>
  <si>
    <t>buyUserName</t>
  </si>
  <si>
    <t>cashDiscount</t>
  </si>
  <si>
    <t>现金折扣</t>
  </si>
  <si>
    <t>FSETTLEDISTAMOUNTFOR</t>
  </si>
  <si>
    <t>cost</t>
  </si>
  <si>
    <t>费用项目</t>
  </si>
  <si>
    <t>FSRCCOSTID.FName</t>
  </si>
  <si>
    <t>currentPaymentAmount</t>
  </si>
  <si>
    <t>本次付款金额</t>
  </si>
  <si>
    <t>FREALPAYAMOUNT_S</t>
  </si>
  <si>
    <t>detailPayableAmount</t>
  </si>
  <si>
    <t>应付金额</t>
  </si>
  <si>
    <t>FAFTTAXTOTALAMOUNT</t>
  </si>
  <si>
    <t>discountedAmount</t>
  </si>
  <si>
    <t>折后金额</t>
  </si>
  <si>
    <t>FSETTLEPAYAMOUNTFOR</t>
  </si>
  <si>
    <t>单据类型编码</t>
  </si>
  <si>
    <t>dueDate</t>
  </si>
  <si>
    <t>FEXPIRY</t>
  </si>
  <si>
    <t>expectedPaymentDate</t>
  </si>
  <si>
    <t>期望付款日期</t>
  </si>
  <si>
    <t>FBookingDate</t>
  </si>
  <si>
    <t>expenseDepartment</t>
  </si>
  <si>
    <t>费用承担部门</t>
  </si>
  <si>
    <t>FEXPENSEDEPTID.FName</t>
  </si>
  <si>
    <t>materialCode</t>
  </si>
  <si>
    <t>FSRCMATERIALID.FNumber</t>
  </si>
  <si>
    <t>overShortAmount</t>
  </si>
  <si>
    <t>长短款</t>
  </si>
  <si>
    <t>FOVERSHORTAGEFOR</t>
  </si>
  <si>
    <t>paidAmount</t>
  </si>
  <si>
    <t>实付金额</t>
  </si>
  <si>
    <t>FREALPAYAMOUNTFOR_H</t>
  </si>
  <si>
    <t>payableAmount</t>
  </si>
  <si>
    <t>FPAYTOTALAMOUNTFOR_H</t>
  </si>
  <si>
    <t>payeeCode</t>
  </si>
  <si>
    <t>收款单位编码</t>
  </si>
  <si>
    <t>FRECTUNIT.FNumber</t>
  </si>
  <si>
    <t>payeeName</t>
  </si>
  <si>
    <t>收款单位名称</t>
  </si>
  <si>
    <t>FRECTUNIT.FName</t>
  </si>
  <si>
    <t>payeeType</t>
  </si>
  <si>
    <t>收款单位类型</t>
  </si>
  <si>
    <t>FRECTUNITTYPE</t>
  </si>
  <si>
    <t>paymentDocumentNo</t>
  </si>
  <si>
    <t>付款组织编码</t>
  </si>
  <si>
    <t>paymentReson</t>
  </si>
  <si>
    <t>付款用途</t>
  </si>
  <si>
    <t>FPAYPURPOSEID.FName</t>
  </si>
  <si>
    <t>planPaymentAmount</t>
  </si>
  <si>
    <t>计划付款金额</t>
  </si>
  <si>
    <t>FPLANPAYAMOUNT</t>
  </si>
  <si>
    <t>prepayItemType</t>
  </si>
  <si>
    <t>预付项目类型</t>
  </si>
  <si>
    <t>FPAYITEMTYPE</t>
  </si>
  <si>
    <t>procurementGroup</t>
  </si>
  <si>
    <t>FPURCHASEORDERNO</t>
  </si>
  <si>
    <t>purchasePartment</t>
  </si>
  <si>
    <t>采购部门编码</t>
  </si>
  <si>
    <t>purchasePartmentName</t>
  </si>
  <si>
    <t>serviceCharge</t>
  </si>
  <si>
    <t>手续费</t>
  </si>
  <si>
    <t>FHANDLINGCHARGEFOR</t>
  </si>
  <si>
    <t>settlementMethod</t>
  </si>
  <si>
    <t>结算方式名称</t>
  </si>
  <si>
    <t>FSETTLETYPEID.FName</t>
  </si>
  <si>
    <t>结算组织编码</t>
  </si>
  <si>
    <t>sourceDetailId</t>
  </si>
  <si>
    <t>付款单源单明细主键</t>
  </si>
  <si>
    <t>FPAYBILLSRCENTRY_FEntryID</t>
  </si>
  <si>
    <t>sourceId</t>
  </si>
  <si>
    <t>sourceOrderCurrency</t>
  </si>
  <si>
    <t>源单币别名称</t>
  </si>
  <si>
    <t>FSRCCURRENCYID.FName</t>
  </si>
  <si>
    <t>sourceOrderNo</t>
  </si>
  <si>
    <t>FSRCBILLNO</t>
  </si>
  <si>
    <t>sourceOrderType</t>
  </si>
  <si>
    <t>FTAXAMOUNT</t>
  </si>
  <si>
    <t>transactionCompanyCode</t>
  </si>
  <si>
    <t>往来单位编码</t>
  </si>
  <si>
    <t>FCONTACTUNIT.FNumber</t>
  </si>
  <si>
    <t>transactionCompanyName</t>
  </si>
  <si>
    <t>往来单位名称</t>
  </si>
  <si>
    <t>FCONTACTUNIT.FName</t>
  </si>
  <si>
    <t>transactionCompanyType</t>
  </si>
  <si>
    <t>往来单位类型</t>
  </si>
  <si>
    <t>FCONTACTUNITTYPE</t>
  </si>
  <si>
    <t>refundedAmount</t>
  </si>
  <si>
    <t>已退款金额</t>
  </si>
  <si>
    <t>FRELATEREFUNDAMOUNT</t>
  </si>
  <si>
    <t>lanlan-third-sdk ErpConstant.createPaymentFieldMap</t>
  </si>
  <si>
    <t>同步物料单位转换</t>
  </si>
  <si>
    <t>BD_UnitConvertRatio</t>
  </si>
  <si>
    <t>erp-daming-sdk ErpConstant.createMaterialUnitConversionFieldMap | lanlan-third-sdk ErpConstant.createMaterialUnitConversionFieldMap</t>
  </si>
  <si>
    <t>baseUnitCode</t>
  </si>
  <si>
    <t>FDestUnitId.FNumber</t>
  </si>
  <si>
    <t>baseUnitName</t>
  </si>
  <si>
    <t>FDestUnitId.FName</t>
  </si>
  <si>
    <t>conversionType</t>
  </si>
  <si>
    <t>转换类型</t>
  </si>
  <si>
    <t>FConvertType</t>
  </si>
  <si>
    <t>createdBy</t>
  </si>
  <si>
    <t>createdDate</t>
  </si>
  <si>
    <t>denominator</t>
  </si>
  <si>
    <t>转换分母</t>
  </si>
  <si>
    <t>FConvertDenominator</t>
  </si>
  <si>
    <t>物料erp主键</t>
  </si>
  <si>
    <t>modifiedBy</t>
  </si>
  <si>
    <t>modifiedDate</t>
  </si>
  <si>
    <t>numerator</t>
  </si>
  <si>
    <t>转换分子</t>
  </si>
  <si>
    <t>FConvertNumerator</t>
  </si>
  <si>
    <t>syncKey</t>
  </si>
  <si>
    <t>FUNITCONVERTRATEID</t>
  </si>
  <si>
    <t>unitCode</t>
  </si>
  <si>
    <t>单位编码</t>
  </si>
  <si>
    <t>FCurrentUnitId.FNumber</t>
  </si>
  <si>
    <t>unitName</t>
  </si>
  <si>
    <t>单位名称</t>
  </si>
  <si>
    <t>FCurrentUnitId.FName</t>
  </si>
  <si>
    <t>推送发货单</t>
  </si>
  <si>
    <t>发货日期</t>
  </si>
  <si>
    <t>FDate/FCreateDate</t>
  </si>
  <si>
    <t>PUR_ReceiveBill</t>
  </si>
  <si>
    <t>SyncOrderDeliverApiImpl</t>
  </si>
  <si>
    <t>buyerCustId.sapCompanyCode</t>
  </si>
  <si>
    <t>采购/库存组织</t>
  </si>
  <si>
    <t>FStockOrgId/FSettleId/FPurOrgId/FSettleOrgId</t>
  </si>
  <si>
    <t>FPayConditionId</t>
  </si>
  <si>
    <t>PUR_ReceiveBillEntry</t>
  </si>
  <si>
    <t>FPriceUnitId</t>
  </si>
  <si>
    <t>FUnitId</t>
  </si>
  <si>
    <t>sellerCustId.sapCompanyCode</t>
  </si>
  <si>
    <t>FSupplierId/FSupplyId/FChargeId</t>
  </si>
  <si>
    <t>syncDeliverId</t>
  </si>
  <si>
    <t>发货单ID</t>
  </si>
  <si>
    <t>syncOrderId/syncItemId/syncOrderNumber</t>
  </si>
  <si>
    <t>源单关联</t>
  </si>
  <si>
    <t>源单关联字段</t>
  </si>
  <si>
    <t>PUR_ReceiveBillEntry_Link</t>
  </si>
  <si>
    <t>仓库编码</t>
  </si>
  <si>
    <t>FStockID</t>
  </si>
  <si>
    <t>com.daming.erp.api.finance.SyncPayRequestApiImpl</t>
  </si>
  <si>
    <t>thirdRequestId</t>
  </si>
  <si>
    <t>付款申请内码</t>
  </si>
  <si>
    <t>CN_PAYAPPLY</t>
  </si>
  <si>
    <t>修改时</t>
  </si>
  <si>
    <t>convertToPayRequestParamDTO</t>
  </si>
  <si>
    <t>FBILLTYPEID.FNumber</t>
  </si>
  <si>
    <t>payRequestDTO</t>
  </si>
  <si>
    <t>applicantTime</t>
  </si>
  <si>
    <t>supCustMap.sapCompanyCode</t>
  </si>
  <si>
    <t>往来单位</t>
  </si>
  <si>
    <t>payeeSup.sapCompanyCode</t>
  </si>
  <si>
    <t>收款单位</t>
  </si>
  <si>
    <t>付款类型</t>
  </si>
  <si>
    <t>F_QXXU_FKLX</t>
  </si>
  <si>
    <t>F_QXXU_FKTJ.FNumber</t>
  </si>
  <si>
    <t>FEXCHANGERATE</t>
  </si>
  <si>
    <t>buyCustMap.sapCompanyCode</t>
  </si>
  <si>
    <t>采购/结算/付款/申请组织</t>
  </si>
  <si>
    <t>FPURCHASEORGID等.FNumber</t>
  </si>
  <si>
    <t>组织</t>
  </si>
  <si>
    <t>purchaserMap.ssoCode</t>
  </si>
  <si>
    <t>payAmount</t>
  </si>
  <si>
    <t>付款金额</t>
  </si>
  <si>
    <t>FPAYAMOUNTFOR_H/FAPPLYAMOUNTFOR_H</t>
  </si>
  <si>
    <t>jsonObject</t>
  </si>
  <si>
    <t>F_DM_Remark</t>
  </si>
  <si>
    <t>itemList[].itemPaymentMethod</t>
  </si>
  <si>
    <t>结算方式</t>
  </si>
  <si>
    <t>FPAYAPPLYENTRY.FSETTLETYPEID</t>
  </si>
  <si>
    <t>buildPayRequestItemParam</t>
  </si>
  <si>
    <t>itemList[].payAmount</t>
  </si>
  <si>
    <t>明细付款金额</t>
  </si>
  <si>
    <t>FAPPLYAMOUNTFOR/FPAYAMOUNTFOR</t>
  </si>
  <si>
    <t>itemList[].syncOrderNumber</t>
  </si>
  <si>
    <t>关联采购订单</t>
  </si>
  <si>
    <t>付款申请</t>
  </si>
  <si>
    <t>同步红冲发票</t>
  </si>
  <si>
    <t>AP_PAYABLE红冲</t>
  </si>
  <si>
    <t>lanlan-third-sdk ErpConstant.createRedFlushInvoiceFieldMap</t>
  </si>
  <si>
    <t>costProjectCode</t>
  </si>
  <si>
    <t>costProjectName</t>
  </si>
  <si>
    <t>createTime</t>
  </si>
  <si>
    <t>detailId</t>
  </si>
  <si>
    <t>明细字段（FEntityDetail）</t>
  </si>
  <si>
    <t>excludingTaxPrice</t>
  </si>
  <si>
    <t>invoiceAmount</t>
  </si>
  <si>
    <t>FAllAmountFor</t>
  </si>
  <si>
    <t>originalDiscountAmount</t>
  </si>
  <si>
    <t>originalDiscountRatio</t>
  </si>
  <si>
    <t>paymentOrgCode</t>
  </si>
  <si>
    <t>paymentOrgName</t>
  </si>
  <si>
    <t>FMaterialDesc</t>
  </si>
  <si>
    <t>purchaseDeptCode</t>
  </si>
  <si>
    <t>purchaseDeptName</t>
  </si>
  <si>
    <t>FAP_Remark</t>
  </si>
  <si>
    <t>sapInvoiceNo</t>
  </si>
  <si>
    <t>sellCustName</t>
  </si>
  <si>
    <t>sourceThirdInvoiceId</t>
  </si>
  <si>
    <t>FEntityDetail_Link_FSBillId</t>
  </si>
  <si>
    <t>sourceThirdInvoiceNo</t>
  </si>
  <si>
    <t>taxFreeAmount</t>
  </si>
  <si>
    <t>thirdInvoiceId</t>
  </si>
  <si>
    <t>单据头字段</t>
  </si>
  <si>
    <t>同步财务发票状态</t>
  </si>
  <si>
    <t>SyncFinanceInvoiceApiImpl</t>
  </si>
  <si>
    <t>pushFlag</t>
  </si>
  <si>
    <t>单据状态C/D→内部状态</t>
  </si>
  <si>
    <t>发票主键</t>
  </si>
  <si>
    <t>lanlan SyncFinanceInvoiceApiImpl.syncFinanceInvoiceStatus</t>
  </si>
  <si>
    <t>推送寻源定价审批OA</t>
  </si>
  <si>
    <t>auctionNum/biddingId/procurementNum</t>
  </si>
  <si>
    <t>来源编号</t>
  </si>
  <si>
    <t>sourceNum</t>
  </si>
  <si>
    <t>OA寻源定价审批</t>
  </si>
  <si>
    <t>OaSourcingApiImpl</t>
  </si>
  <si>
    <t>auctionTitle/biddingName/procurementTitle</t>
  </si>
  <si>
    <t>awardNum/historyNum</t>
  </si>
  <si>
    <t>中标数量</t>
  </si>
  <si>
    <t>detail.awardNum</t>
  </si>
  <si>
    <t>OA明细</t>
  </si>
  <si>
    <t>currenyCode</t>
  </si>
  <si>
    <t>detail.currency</t>
  </si>
  <si>
    <t>purchaseCustName</t>
  </si>
  <si>
    <t>custName/addCustName</t>
  </si>
  <si>
    <t>detail.supCustName</t>
  </si>
  <si>
    <t>lastPrice/originalPrice</t>
  </si>
  <si>
    <t>最近采购价</t>
  </si>
  <si>
    <t>detail.zjyccgdj</t>
  </si>
  <si>
    <t>materialCoding/itemsId</t>
  </si>
  <si>
    <t>detail.materialCode</t>
  </si>
  <si>
    <t>materialName/itemsName</t>
  </si>
  <si>
    <t>detail.materialName</t>
  </si>
  <si>
    <t>price/notaxQuotePrice/firstQuotation</t>
  </si>
  <si>
    <t>未税价</t>
  </si>
  <si>
    <t>detail.noTaxPrice</t>
  </si>
  <si>
    <t>quotePrice/taxPrice</t>
  </si>
  <si>
    <t>含税价</t>
  </si>
  <si>
    <t>detail.taxPrice</t>
  </si>
  <si>
    <t>recordType</t>
  </si>
  <si>
    <t>记录类型</t>
  </si>
  <si>
    <t>specificationModel/itemModel</t>
  </si>
  <si>
    <t>detail.productStyle</t>
  </si>
  <si>
    <t>taxRate/rate</t>
  </si>
  <si>
    <t>detail.taxRate</t>
  </si>
  <si>
    <t>validity/computed</t>
  </si>
  <si>
    <t>是否中标</t>
  </si>
  <si>
    <t>detail.awardFlag</t>
  </si>
  <si>
    <t>同步订单变更</t>
  </si>
  <si>
    <t>PUR_POChange订单变更</t>
  </si>
  <si>
    <t>lanlan-third-sdk ErpConstant.createOrderChangeFieldMap</t>
  </si>
  <si>
    <t>afterTotalFee</t>
  </si>
  <si>
    <t>changeAfterNum</t>
  </si>
  <si>
    <t>changeAfterPrice</t>
  </si>
  <si>
    <t>changeRemark</t>
  </si>
  <si>
    <t>FChangeReason</t>
  </si>
  <si>
    <t>erpChangeId</t>
  </si>
  <si>
    <t>erpChangeNumber</t>
  </si>
  <si>
    <t>FSupplierId.FName</t>
  </si>
  <si>
    <t>syncChangeItemId</t>
  </si>
  <si>
    <t>明细字段（FPOOrderEntry）</t>
  </si>
  <si>
    <t>FPKIDX</t>
  </si>
  <si>
    <t>FPKIDX_H</t>
  </si>
  <si>
    <t>pushSupplier</t>
  </si>
  <si>
    <t>thirdCompanyId</t>
  </si>
  <si>
    <t>ERP供应商内码</t>
  </si>
  <si>
    <t>FSupplierId</t>
  </si>
  <si>
    <t>修改</t>
  </si>
  <si>
    <t>convertToSupplierModel</t>
  </si>
  <si>
    <t>sapCompanyCode</t>
  </si>
  <si>
    <t>名称</t>
  </si>
  <si>
    <t>abbreviated</t>
  </si>
  <si>
    <t>简称</t>
  </si>
  <si>
    <t>FShortName</t>
  </si>
  <si>
    <t>groupOrgCode</t>
  </si>
  <si>
    <t>创建/使用组织</t>
  </si>
  <si>
    <t>FCreateOrgId/FUseOrgId.FNumber</t>
  </si>
  <si>
    <t>companyAddress</t>
  </si>
  <si>
    <t>地址</t>
  </si>
  <si>
    <t>FBaseInfo.FAddress</t>
  </si>
  <si>
    <t>businessLicense.qualificationNumber</t>
  </si>
  <si>
    <t>统一社会信用代码</t>
  </si>
  <si>
    <t>FBaseInfo.FSOCIALCRECODE</t>
  </si>
  <si>
    <t>juristic</t>
  </si>
  <si>
    <t>法人</t>
  </si>
  <si>
    <t>FBaseInfo.FLegalPerson</t>
  </si>
  <si>
    <t>registrationCapital</t>
  </si>
  <si>
    <t>注册资金</t>
  </si>
  <si>
    <t>FBaseInfo.FRegisterFund</t>
  </si>
  <si>
    <t>website</t>
  </si>
  <si>
    <t>网址</t>
  </si>
  <si>
    <t>FBaseInfo.FWebSite</t>
  </si>
  <si>
    <t>enterpriseTypeCode</t>
  </si>
  <si>
    <t>公司性质</t>
  </si>
  <si>
    <t>FBaseInfo.FCompanyNature.FNumber</t>
  </si>
  <si>
    <t>supplierClassCode</t>
  </si>
  <si>
    <t>供应商分类</t>
  </si>
  <si>
    <t>FBaseInfo.FSupplierClassify.FNumber</t>
  </si>
  <si>
    <t>结算币别</t>
  </si>
  <si>
    <t>FFinanceInfo.FPayCurrencyId</t>
  </si>
  <si>
    <t>默认PRE001</t>
  </si>
  <si>
    <t>termOfPayment</t>
  </si>
  <si>
    <t>FFinanceInfo.FPayCondition.FNumber</t>
  </si>
  <si>
    <t>发票类型</t>
  </si>
  <si>
    <t>FFinanceInfo.FInvoiceType</t>
  </si>
  <si>
    <t>rate</t>
  </si>
  <si>
    <t>FFinanceInfo.FTaxRateId.FNumber</t>
  </si>
  <si>
    <t>FBusinessInfo.FSettleTypeId.FNumber</t>
  </si>
  <si>
    <t>contactsDTOS[]</t>
  </si>
  <si>
    <t>联系人</t>
  </si>
  <si>
    <t>联系人分录</t>
  </si>
  <si>
    <t>reqDto数组</t>
  </si>
  <si>
    <t>SupplierContact循环</t>
  </si>
  <si>
    <t>验收单推OA</t>
  </si>
  <si>
    <t>actualDueDate</t>
  </si>
  <si>
    <t>应付日期</t>
  </si>
  <si>
    <t>yfrq</t>
  </si>
  <si>
    <t>OA订单验收明细</t>
  </si>
  <si>
    <t>PushAcceptanceApiImpl</t>
  </si>
  <si>
    <t>ddrq</t>
  </si>
  <si>
    <t>OA订单验收</t>
  </si>
  <si>
    <t>billingTypeValue</t>
  </si>
  <si>
    <t>付款方式</t>
  </si>
  <si>
    <t>paymentFee</t>
  </si>
  <si>
    <t>paymentMethodText</t>
  </si>
  <si>
    <t>支付方式</t>
  </si>
  <si>
    <t>zffs</t>
  </si>
  <si>
    <t>paymentProportion</t>
  </si>
  <si>
    <t>付款比例</t>
  </si>
  <si>
    <t>fkbl</t>
  </si>
  <si>
    <t>paymentTypeText</t>
  </si>
  <si>
    <t>付款节点</t>
  </si>
  <si>
    <t>ddbh</t>
  </si>
  <si>
    <t>ticketOrderNoText</t>
  </si>
  <si>
    <t>开票类型</t>
  </si>
  <si>
    <t>kplx</t>
  </si>
  <si>
    <t>同步付款凭证</t>
  </si>
  <si>
    <t>付款单</t>
  </si>
  <si>
    <t>同步仓库信息</t>
  </si>
  <si>
    <t>addDate</t>
  </si>
  <si>
    <t>BD_STOCK</t>
  </si>
  <si>
    <t>erp-daming-sdk ErpConstant.createStorageFieldMap | lanlan-third-sdk ErpConstant.createStorageFieldMap</t>
  </si>
  <si>
    <t>createOrgName</t>
  </si>
  <si>
    <t>disabledStatus</t>
  </si>
  <si>
    <t>erpWarehouseId</t>
  </si>
  <si>
    <t>ERP仓库主键</t>
  </si>
  <si>
    <t>FStockId</t>
  </si>
  <si>
    <t>locationCode</t>
  </si>
  <si>
    <t>仓位编码</t>
  </si>
  <si>
    <t>FFlexEntryId.FNumber</t>
  </si>
  <si>
    <t>locationName</t>
  </si>
  <si>
    <t>仓位名称</t>
  </si>
  <si>
    <t>FFlexEntryName</t>
  </si>
  <si>
    <t xml:space="preserve">FModifyDate </t>
  </si>
  <si>
    <t>phone</t>
  </si>
  <si>
    <t>联系电话</t>
  </si>
  <si>
    <t>FTel</t>
  </si>
  <si>
    <t>streetAddress</t>
  </si>
  <si>
    <t>FAddress</t>
  </si>
  <si>
    <t>warehousePrincipalCode</t>
  </si>
  <si>
    <t>仓库负责人</t>
  </si>
  <si>
    <t>FPrincipal.FNumber</t>
  </si>
  <si>
    <t>warehousePrincipalName</t>
  </si>
  <si>
    <t>仓库负责人名称</t>
  </si>
  <si>
    <t>FPrincipal.FName</t>
  </si>
  <si>
    <t>查询第三方库存</t>
  </si>
  <si>
    <t>availableQty</t>
  </si>
  <si>
    <t>可用量(主单位)</t>
  </si>
  <si>
    <t>FAVBQty</t>
  </si>
  <si>
    <t>STK_Inventory即时库存</t>
  </si>
  <si>
    <t>lanlan-third-sdk ErpConstant.createInventoryFieldMap</t>
  </si>
  <si>
    <t>基本单位</t>
  </si>
  <si>
    <t>FMaterialId.F_llkj_Text</t>
  </si>
  <si>
    <t>keeperCode</t>
  </si>
  <si>
    <t>保管者编码</t>
  </si>
  <si>
    <t>FKeeperId</t>
  </si>
  <si>
    <t>keeperName</t>
  </si>
  <si>
    <t>保管者名称</t>
  </si>
  <si>
    <t>FKeeperName</t>
  </si>
  <si>
    <t>lot</t>
  </si>
  <si>
    <t>FLot</t>
  </si>
  <si>
    <t>materialName</t>
  </si>
  <si>
    <t>model</t>
  </si>
  <si>
    <t>oldMaterialCode</t>
  </si>
  <si>
    <t>ownerCode</t>
  </si>
  <si>
    <t>货主编码</t>
  </si>
  <si>
    <t>FOwnerId</t>
  </si>
  <si>
    <t>ownerName</t>
  </si>
  <si>
    <t>货主名称</t>
  </si>
  <si>
    <t>FOwnerName</t>
  </si>
  <si>
    <t>ownerType</t>
  </si>
  <si>
    <t>货主类型</t>
  </si>
  <si>
    <t>FOwnerTypeId.FCaption</t>
  </si>
  <si>
    <t>qty</t>
  </si>
  <si>
    <t>库存量(主单位)</t>
  </si>
  <si>
    <t>FBASEQTY</t>
  </si>
  <si>
    <t>stockOrgName</t>
  </si>
  <si>
    <t>库存组织</t>
  </si>
  <si>
    <t>FStockOrgId.FName</t>
  </si>
  <si>
    <t>stockStatus</t>
  </si>
  <si>
    <t>库存状态</t>
  </si>
  <si>
    <t>FStockStatusId.FName</t>
  </si>
  <si>
    <t>stockUnitName</t>
  </si>
  <si>
    <t>库存主单位</t>
  </si>
  <si>
    <t>推送订单变更</t>
  </si>
  <si>
    <t>companyMap[buyCustId].sapCompanyCode</t>
  </si>
  <si>
    <t>SyncOrderChangeApiImpl</t>
  </si>
  <si>
    <t>companyMap[sellCustId].sapCompanyCode</t>
  </si>
  <si>
    <t>departmentMap[buyUserId].departmentCode</t>
  </si>
  <si>
    <t>FPurchaseDeptId.FNumber</t>
  </si>
  <si>
    <t>PUR_PurchaseOrderEntry</t>
  </si>
  <si>
    <t>明细ID</t>
  </si>
  <si>
    <t>FEntryID</t>
  </si>
  <si>
    <t>订单ID</t>
  </si>
  <si>
    <t>Numbers</t>
  </si>
  <si>
    <t>userInfoDTOMap[buyUserId].ssoCode</t>
  </si>
  <si>
    <t>合同推OA</t>
  </si>
  <si>
    <t>actualAcceptanceDate</t>
  </si>
  <si>
    <t>yjyssj</t>
  </si>
  <si>
    <t>lc-oa-sdk/src/main/java/com/lc/oa/api/purchase/ContractApiImpl.java:ContractApiImpl //映射注释</t>
  </si>
  <si>
    <t>yjfksj</t>
  </si>
  <si>
    <t>buyAddress</t>
  </si>
  <si>
    <t>dz</t>
  </si>
  <si>
    <t>buyAgentCode</t>
  </si>
  <si>
    <t>wtdlr</t>
  </si>
  <si>
    <t>buyBank</t>
  </si>
  <si>
    <t>jfkhyx</t>
  </si>
  <si>
    <t>buyBankAccount</t>
  </si>
  <si>
    <t>jfzh</t>
  </si>
  <si>
    <t>cghtqdztjf</t>
  </si>
  <si>
    <t>jf</t>
  </si>
  <si>
    <t>buyPhone</t>
  </si>
  <si>
    <t>lxfs</t>
  </si>
  <si>
    <t>buySignAddress</t>
  </si>
  <si>
    <t>htqddd</t>
  </si>
  <si>
    <t>buySigndate</t>
  </si>
  <si>
    <t>htqsrq</t>
  </si>
  <si>
    <t>cgsqdbh</t>
  </si>
  <si>
    <t>cgsqddx</t>
  </si>
  <si>
    <t>changeAfterStatus</t>
  </si>
  <si>
    <t>bghhtzt</t>
  </si>
  <si>
    <t>contractAmount</t>
  </si>
  <si>
    <t>cgje</t>
  </si>
  <si>
    <t>bghcge</t>
  </si>
  <si>
    <t>contractApproveRemark</t>
  </si>
  <si>
    <t>bcxyjs</t>
  </si>
  <si>
    <t>contractEndDate</t>
  </si>
  <si>
    <t>htjsrq</t>
  </si>
  <si>
    <t>srmcghtddbh</t>
  </si>
  <si>
    <t>srmcghtddlsh</t>
  </si>
  <si>
    <t>zrcghtsqdbh</t>
  </si>
  <si>
    <t>htbh</t>
  </si>
  <si>
    <t>contractStateDate</t>
  </si>
  <si>
    <t>htksrq</t>
  </si>
  <si>
    <t>contractType</t>
  </si>
  <si>
    <t>demandOaCode</t>
  </si>
  <si>
    <t>lbjcgsqd</t>
  </si>
  <si>
    <t>zrsgdbh</t>
  </si>
  <si>
    <t>sycx</t>
  </si>
  <si>
    <t>dcyl</t>
  </si>
  <si>
    <t>fild</t>
  </si>
  <si>
    <t>qqhtsc</t>
  </si>
  <si>
    <t>scbcxyfj</t>
  </si>
  <si>
    <t>fixedPointNo</t>
  </si>
  <si>
    <t>gysddspbsc</t>
  </si>
  <si>
    <t>isDearPrice</t>
  </si>
  <si>
    <t>isModifyContractTerm</t>
  </si>
  <si>
    <t>sfxghtmbtk</t>
  </si>
  <si>
    <t>ljmc</t>
  </si>
  <si>
    <t>noTaxAmount</t>
  </si>
  <si>
    <t>yhje</t>
  </si>
  <si>
    <t>noTaxPaymentFee</t>
  </si>
  <si>
    <t>bhsje</t>
  </si>
  <si>
    <t>normalHourPrice</t>
  </si>
  <si>
    <t>zcgsdjhs</t>
  </si>
  <si>
    <t>orderTomDeliveryDate</t>
  </si>
  <si>
    <t>yqdhrq</t>
  </si>
  <si>
    <t>overtimeHourPrice</t>
  </si>
  <si>
    <t>ycgsdjhs</t>
  </si>
  <si>
    <t>ysjd</t>
  </si>
  <si>
    <t>personName</t>
  </si>
  <si>
    <t>xm</t>
  </si>
  <si>
    <t>dj</t>
  </si>
  <si>
    <t>purchaseDemandCreator</t>
  </si>
  <si>
    <t>lbjcgsqdcjr</t>
  </si>
  <si>
    <t>quotationNum</t>
  </si>
  <si>
    <t>xqzl</t>
  </si>
  <si>
    <t>bz</t>
  </si>
  <si>
    <t>saleAddress</t>
  </si>
  <si>
    <t>txdz</t>
  </si>
  <si>
    <t>saleAgent</t>
  </si>
  <si>
    <t>yfwtdlr</t>
  </si>
  <si>
    <t>saleBank</t>
  </si>
  <si>
    <t>yfzhmc</t>
  </si>
  <si>
    <t>saleLawyer</t>
  </si>
  <si>
    <t>yffddbr</t>
  </si>
  <si>
    <t>salePhone</t>
  </si>
  <si>
    <t>yflxfs</t>
  </si>
  <si>
    <t>salePostcode</t>
  </si>
  <si>
    <t>yzbm</t>
  </si>
  <si>
    <t>sfzf</t>
  </si>
  <si>
    <t>sh</t>
  </si>
  <si>
    <t>specificationModel</t>
  </si>
  <si>
    <t>stqzhtsc</t>
  </si>
  <si>
    <t>supplierBankSyncId</t>
  </si>
  <si>
    <t>khyx1</t>
  </si>
  <si>
    <t>supplierSapCompanyAccount</t>
  </si>
  <si>
    <t>syncMaterialNo</t>
  </si>
  <si>
    <t>wldm</t>
  </si>
  <si>
    <t>lbjdm</t>
  </si>
  <si>
    <t>wl</t>
  </si>
  <si>
    <t>taxSubAmount</t>
  </si>
  <si>
    <t>cge</t>
  </si>
  <si>
    <t>hsje</t>
  </si>
  <si>
    <t>taxSumAmount</t>
  </si>
  <si>
    <t>fjfy</t>
  </si>
  <si>
    <t>fjfylx</t>
  </si>
  <si>
    <t>jsdw</t>
  </si>
  <si>
    <t>thExpInt11</t>
  </si>
  <si>
    <t>jszq</t>
  </si>
  <si>
    <t>thExpInt13</t>
  </si>
  <si>
    <t>sys_autogen_cm_mouldtype</t>
  </si>
  <si>
    <t>thExpInt3</t>
  </si>
  <si>
    <t>sgwpgz</t>
  </si>
  <si>
    <t>thExpInt6</t>
  </si>
  <si>
    <t>jsxy</t>
  </si>
  <si>
    <t>bmxy</t>
  </si>
  <si>
    <t>sqlb</t>
  </si>
  <si>
    <t>gsfzjg</t>
  </si>
  <si>
    <t>yhtgzfzjg</t>
  </si>
  <si>
    <t>gzfzjg</t>
  </si>
  <si>
    <t>thExpLong2</t>
  </si>
  <si>
    <t>ssfb</t>
  </si>
  <si>
    <t>sqrszfb</t>
  </si>
  <si>
    <t>szfb</t>
  </si>
  <si>
    <t>yhtsgbm</t>
  </si>
  <si>
    <t>thExpLong6</t>
  </si>
  <si>
    <t>yejcgfl</t>
  </si>
  <si>
    <t>thExpText1</t>
  </si>
  <si>
    <t>sgyt</t>
  </si>
  <si>
    <t>thExpText10</t>
  </si>
  <si>
    <t>sftbyd</t>
  </si>
  <si>
    <t>thExpText11</t>
  </si>
  <si>
    <t>yfcddjsfwnryqw</t>
  </si>
  <si>
    <t>thExpText12</t>
  </si>
  <si>
    <t>dh</t>
  </si>
  <si>
    <t>thExpText13</t>
  </si>
  <si>
    <t>thExpText14</t>
  </si>
  <si>
    <t>xb</t>
  </si>
  <si>
    <t>thExpText15</t>
  </si>
  <si>
    <t>jmsfzhm</t>
  </si>
  <si>
    <t>thExpText16</t>
  </si>
  <si>
    <t>hjd</t>
  </si>
  <si>
    <t>thExpText17</t>
  </si>
  <si>
    <t>zh</t>
  </si>
  <si>
    <t>thExpText18</t>
  </si>
  <si>
    <t>yfdh</t>
  </si>
  <si>
    <t>thExpText2</t>
  </si>
  <si>
    <t>mgjsqhdcy</t>
  </si>
  <si>
    <t>thExpText3</t>
  </si>
  <si>
    <t>jfqzgzqrhcy</t>
  </si>
  <si>
    <t>thExpText5</t>
  </si>
  <si>
    <t>jfgzyx</t>
  </si>
  <si>
    <t>thExpText6</t>
  </si>
  <si>
    <t>yfgzyx</t>
  </si>
  <si>
    <t>thExpText7</t>
  </si>
  <si>
    <t>yfxmfzr</t>
  </si>
  <si>
    <t>thExpText8</t>
  </si>
  <si>
    <t>zqjshdcy</t>
  </si>
  <si>
    <t>thExpText9</t>
  </si>
  <si>
    <t>ggzrnapfk</t>
  </si>
  <si>
    <t>xmz</t>
  </si>
  <si>
    <t>yhtxmmc</t>
  </si>
  <si>
    <t>yhtxmbh</t>
  </si>
  <si>
    <t>qtzygz</t>
  </si>
  <si>
    <t>years</t>
  </si>
  <si>
    <t>nx</t>
  </si>
  <si>
    <t>yfrydny</t>
  </si>
  <si>
    <t>yyf</t>
  </si>
  <si>
    <t>yyfs</t>
  </si>
  <si>
    <t>zhmc</t>
  </si>
  <si>
    <t>zshtsc</t>
  </si>
  <si>
    <t>zshtscpdf</t>
  </si>
  <si>
    <t>原合同建模id</t>
  </si>
  <si>
    <t>glcghtbh</t>
  </si>
  <si>
    <t>已在调用方合并</t>
  </si>
  <si>
    <t>bgyy</t>
  </si>
  <si>
    <t>流程发起人</t>
  </si>
  <si>
    <t>直接写死履行中</t>
  </si>
  <si>
    <t>yxmzt</t>
  </si>
  <si>
    <t>lc-oa-sdk/src/main/java/com/lc/oa/api/purchase/ContractApiImpl.java:ContractApiImpl addMainField</t>
  </si>
  <si>
    <t>buyTax</t>
  </si>
  <si>
    <t>glcgsqdbh</t>
  </si>
  <si>
    <t>lsh</t>
  </si>
  <si>
    <t>thExpInt14</t>
  </si>
  <si>
    <t>sfwkfht</t>
  </si>
  <si>
    <t>thExpInt2</t>
  </si>
  <si>
    <t>yjcghtfl</t>
  </si>
  <si>
    <t>ejcghtfl</t>
  </si>
  <si>
    <t>thExpText19</t>
  </si>
  <si>
    <t>thExpText20</t>
  </si>
</sst>
</file>

<file path=xl/styles.xml><?xml version="1.0" encoding="utf-8"?>
<styleSheet xmlns="http://schemas.openxmlformats.org/spreadsheetml/2006/main">
  <numFmts count="1">
    <numFmt numFmtId="300" formatCode="General"/>
  </numFmts>
  <fonts count="10">
    <font>
      <name val="Calibri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Arial"/>
      <b val="true"/>
    </font>
    <font>
      <name val="Arial"/>
      <color rgb="FF0563C1"/>
      <sz val="10"/>
      <u/>
    </font>
    <font>
      <name val="Arial"/>
      <sz val="10"/>
    </font>
    <font>
      <name val="Arial"/>
      <b val="true"/>
      <color rgb="FFFFFFFF"/>
    </font>
    <font>
      <name val="Arial"/>
      <b val="true"/>
      <sz val="10"/>
    </font>
    <font>
      <name val="Arial"/>
      <b val="true"/>
      <color rgb="FF1F4E78"/>
      <sz val="16"/>
    </font>
    <font>
      <name val="Calibri"/>
      <family val="2"/>
      <color theme="1"/>
      <sz val="1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F0D9"/>
      </patternFill>
    </fill>
    <fill>
      <patternFill/>
    </fill>
    <fill>
      <patternFill patternType="solid">
        <fgColor rgb="FFD9EAD3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none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/>
      <diagonal/>
    </border>
  </borders>
  <cellStyleXfs>
    <xf numFmtId="300" fontId="9" fillId="0" borderId="2" xfId="0"/>
  </cellStyleXfs>
  <cellXfs count="1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2" borderId="1" xfId="0" applyFont="true" applyFill="true" applyBorder="true" applyAlignment="true">
      <alignment horizontal="center" vertical="center" wrapText="true"/>
    </xf>
    <xf numFmtId="300" fontId="4" fillId="3" borderId="1" xfId="0" applyFont="true" applyFill="true" applyBorder="true" applyAlignment="true">
      <alignment vertical="top" wrapText="true"/>
    </xf>
    <xf numFmtId="300" fontId="5" fillId="3" borderId="1" xfId="0" applyFont="true" applyFill="true" applyBorder="true" applyAlignment="true">
      <alignment vertical="top" wrapText="true"/>
    </xf>
    <xf numFmtId="300" fontId="5" fillId="4" borderId="1" xfId="0" applyFont="true" applyFill="true" applyBorder="true" applyAlignment="true">
      <alignment vertical="top" wrapText="true"/>
    </xf>
    <xf numFmtId="300" fontId="6" fillId="5" borderId="1" xfId="0" applyFont="true" applyFill="true" applyBorder="true" applyAlignment="true">
      <alignment vertical="top" wrapText="true"/>
    </xf>
    <xf numFmtId="300" fontId="7" fillId="2" borderId="1" xfId="0" applyFont="true" applyFill="true" applyBorder="true" applyAlignment="true">
      <alignment horizontal="center" wrapText="true"/>
    </xf>
    <xf numFmtId="300" fontId="7" fillId="4" borderId="1" xfId="0" applyFont="true" applyFill="true" applyBorder="true" applyAlignment="true">
      <alignment horizontal="center" wrapText="true"/>
    </xf>
    <xf numFmtId="300" fontId="5" fillId="6" borderId="1" xfId="0" applyFont="true" applyFill="true" applyBorder="true" applyAlignment="true">
      <alignment vertical="top" wrapText="true"/>
    </xf>
    <xf numFmtId="300" fontId="5" fillId="7" borderId="1" xfId="0" applyFont="true" applyFill="true" applyBorder="true" applyAlignment="true">
      <alignment vertical="top" wrapText="true"/>
    </xf>
    <xf numFmtId="300" fontId="7" fillId="7" borderId="1" xfId="0" applyFont="true" applyFill="true" applyBorder="true" applyAlignment="true">
      <alignment horizontal="center" wrapText="true"/>
    </xf>
    <xf numFmtId="300" fontId="8" fillId="3" borderId="1" xfId="0" applyFont="true" applyFill="true" applyBorder="true" applyAlignment="true">
      <alignment vertical="top" wrapText="true"/>
    </xf>
    <xf numFmtId="300" fontId="9" fillId="3" borderId="1" xfId="0" applyFill="true" applyBorder="true" applyAlignment="true">
      <alignment vertical="top" wrapText="true"/>
    </xf>
    <xf numFmtId="300" fontId="6" fillId="5" borderId="1" xfId="0" applyFont="true" applyFill="true" applyBorder="true" applyAlignment="true">
      <alignment horizontal="center" vertical="center" wrapText="true"/>
    </xf>
    <xf numFmtId="300" fontId="5" fillId="2" borderId="1" xfId="0" applyFont="true" applyFill="true" applyBorder="true" applyAlignment="true">
      <alignment vertical="top" wrapText="true"/>
    </xf>
  </cellXfs>
  <cellStyles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7.xml" /><Relationship Id="rId6" Type="http://schemas.openxmlformats.org/officeDocument/2006/relationships/worksheet" Target="worksheets/sheet4.xml" /><Relationship Id="rId45" Type="http://schemas.openxmlformats.org/officeDocument/2006/relationships/worksheet" Target="worksheets/sheet43.xml" /><Relationship Id="rId44" Type="http://schemas.openxmlformats.org/officeDocument/2006/relationships/worksheet" Target="worksheets/sheet42.xml" /><Relationship Id="rId43" Type="http://schemas.openxmlformats.org/officeDocument/2006/relationships/worksheet" Target="worksheets/sheet41.xml" /><Relationship Id="rId42" Type="http://schemas.openxmlformats.org/officeDocument/2006/relationships/worksheet" Target="worksheets/sheet40.xml" /><Relationship Id="rId41" Type="http://schemas.openxmlformats.org/officeDocument/2006/relationships/worksheet" Target="worksheets/sheet39.xml" /><Relationship Id="rId8" Type="http://schemas.openxmlformats.org/officeDocument/2006/relationships/worksheet" Target="worksheets/sheet6.xml" /><Relationship Id="rId21" Type="http://schemas.openxmlformats.org/officeDocument/2006/relationships/worksheet" Target="worksheets/sheet19.xml" /><Relationship Id="rId20" Type="http://schemas.openxmlformats.org/officeDocument/2006/relationships/worksheet" Target="worksheets/sheet18.xml" /><Relationship Id="rId36" Type="http://schemas.openxmlformats.org/officeDocument/2006/relationships/worksheet" Target="worksheets/sheet34.xml" /><Relationship Id="rId24" Type="http://schemas.openxmlformats.org/officeDocument/2006/relationships/worksheet" Target="worksheets/sheet22.xml" /><Relationship Id="rId40" Type="http://schemas.openxmlformats.org/officeDocument/2006/relationships/worksheet" Target="worksheets/sheet38.xml" /><Relationship Id="rId18" Type="http://schemas.openxmlformats.org/officeDocument/2006/relationships/worksheet" Target="worksheets/sheet16.xml" /><Relationship Id="rId5" Type="http://schemas.openxmlformats.org/officeDocument/2006/relationships/worksheet" Target="worksheets/sheet3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14" Type="http://schemas.openxmlformats.org/officeDocument/2006/relationships/worksheet" Target="worksheets/sheet12.xml" /><Relationship Id="rId1" Type="http://schemas.openxmlformats.org/officeDocument/2006/relationships/theme" Target="theme/theme1.xml" /><Relationship Id="rId37" Type="http://schemas.openxmlformats.org/officeDocument/2006/relationships/worksheet" Target="worksheets/sheet35.xml" /><Relationship Id="rId7" Type="http://schemas.openxmlformats.org/officeDocument/2006/relationships/worksheet" Target="worksheets/sheet5.xml" /><Relationship Id="rId2" Type="http://schemas.openxmlformats.org/officeDocument/2006/relationships/styles" Target="styles.xml" /><Relationship Id="rId13" Type="http://schemas.openxmlformats.org/officeDocument/2006/relationships/worksheet" Target="worksheets/sheet11.xml" /><Relationship Id="rId10" Type="http://schemas.openxmlformats.org/officeDocument/2006/relationships/worksheet" Target="worksheets/sheet8.xml" /><Relationship Id="rId12" Type="http://schemas.openxmlformats.org/officeDocument/2006/relationships/worksheet" Target="worksheets/sheet10.xml" /><Relationship Id="rId34" Type="http://schemas.openxmlformats.org/officeDocument/2006/relationships/worksheet" Target="worksheets/sheet32.xml" /><Relationship Id="rId23" Type="http://schemas.openxmlformats.org/officeDocument/2006/relationships/worksheet" Target="worksheets/sheet21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38" Type="http://schemas.openxmlformats.org/officeDocument/2006/relationships/worksheet" Target="worksheets/sheet36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19" Type="http://schemas.openxmlformats.org/officeDocument/2006/relationships/worksheet" Target="worksheets/sheet17.xml" /><Relationship Id="rId33" Type="http://schemas.openxmlformats.org/officeDocument/2006/relationships/worksheet" Target="worksheets/sheet31.xml" /><Relationship Id="rId15" Type="http://schemas.openxmlformats.org/officeDocument/2006/relationships/worksheet" Target="worksheets/sheet13.xml" /><Relationship Id="rId35" Type="http://schemas.openxmlformats.org/officeDocument/2006/relationships/worksheet" Target="worksheets/sheet33.xml" /><Relationship Id="rId11" Type="http://schemas.openxmlformats.org/officeDocument/2006/relationships/worksheet" Target="worksheets/sheet9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true" summaryRight="true"/>
  </sheetPr>
  <dimension ref="H43"/>
  <sheetViews>
    <sheetView showGridLines="true" zoomScale="100" zoomScaleNormal="100" workbookViewId="0">
      <pane ySplit="3" topLeftCell="A4" activePane="bottomLeft" state="frozen"/>
    </sheetView>
  </sheetViews>
  <sheetFormatPr baseColWidth="8" defaultRowHeight="15" outlineLevelRow="0" outlineLevelCol="0"/>
  <cols>
    <col min="1" max="1" width="36" customWidth="true"/>
    <col min="2" max="2" width="24" customWidth="true"/>
    <col min="3" max="4" width="4" customWidth="true"/>
    <col min="5" max="5" width="22" customWidth="true"/>
    <col min="6" max="6" width="18" customWidth="true"/>
    <col min="7" max="7" width="22" customWidth="true"/>
    <col min="8" max="8" width="18" customWidth="true"/>
  </cols>
  <sheetData>
    <row r="1" spans="1:4">
      <c r="A1" s="14" t="s">
        <v>1013</v>
      </c>
      <c r="B1" s="15" t="s"/>
      <c r="C1" s="15" t="s"/>
      <c r="D1" s="15" t="s"/>
    </row>
    <row r="2" spans="1:4">
      <c r="A2" s="6" t="s"/>
      <c r="B2" s="6" t="s"/>
      <c r="C2" s="6" t="s"/>
      <c r="D2" s="6" t="s"/>
    </row>
    <row r="3" spans="1:4">
      <c r="A3" s="16" t="s">
        <v>1014</v>
      </c>
      <c r="B3" s="16" t="s">
        <v>1015</v>
      </c>
      <c r="C3" s="16" t="s"/>
      <c r="D3" s="16" t="s"/>
    </row>
    <row r="4" spans="1:4">
      <c r="A4" s="17" t="s">
        <v>1016</v>
      </c>
      <c r="B4" s="6">
        <v>41</v>
      </c>
      <c r="C4" s="6" t="s"/>
      <c r="D4" s="6" t="s"/>
    </row>
    <row r="5" spans="1:4">
      <c r="A5" s="17" t="s">
        <v>1017</v>
      </c>
      <c r="B5" s="6">
        <v>41</v>
      </c>
      <c r="C5" s="6" t="s"/>
      <c r="D5" s="6" t="s"/>
    </row>
    <row r="6" spans="1:4">
      <c r="A6" s="17" t="s">
        <v>1018</v>
      </c>
      <c r="B6" s="6">
        <v>32</v>
      </c>
      <c r="C6" s="6" t="s"/>
      <c r="D6" s="6" t="s"/>
    </row>
    <row r="7" spans="1:4">
      <c r="A7" s="17" t="s">
        <v>1019</v>
      </c>
      <c r="B7" s="6">
        <v>9</v>
      </c>
      <c r="C7" s="6" t="s"/>
      <c r="D7" s="6" t="s"/>
    </row>
    <row r="8" spans="1:4">
      <c r="A8" s="17" t="s">
        <v>1020</v>
      </c>
      <c r="B8" s="6">
        <v>1254</v>
      </c>
      <c r="C8" s="6" t="s"/>
      <c r="D8" s="6" t="s"/>
    </row>
    <row r="9" spans="1:4">
      <c r="A9" s="6" t="s"/>
      <c r="B9" s="6" t="s"/>
      <c r="C9" s="6" t="s"/>
      <c r="D9" s="6" t="s"/>
    </row>
    <row r="10" spans="1:4">
      <c r="A10" s="16" t="s">
        <v>2</v>
      </c>
      <c r="B10" s="16" t="s">
        <v>1021</v>
      </c>
      <c r="C10" s="16" t="s"/>
      <c r="D10" s="16" t="s"/>
    </row>
    <row r="11" spans="1:4">
      <c r="A11" s="6" t="s">
        <v>72</v>
      </c>
      <c r="B11" s="6">
        <v>8</v>
      </c>
      <c r="C11" s="6" t="s"/>
      <c r="D11" s="6" t="s"/>
    </row>
    <row r="12" spans="1:4">
      <c r="A12" s="6" t="s">
        <v>818</v>
      </c>
      <c r="B12" s="6">
        <v>2</v>
      </c>
      <c r="C12" s="6" t="s"/>
      <c r="D12" s="6" t="s"/>
    </row>
    <row r="13" spans="1:4">
      <c r="A13" s="6" t="s">
        <v>149</v>
      </c>
      <c r="B13" s="6">
        <v>10</v>
      </c>
      <c r="C13" s="6" t="s"/>
      <c r="D13" s="6" t="s"/>
    </row>
    <row r="14" spans="1:4">
      <c r="A14" s="6" t="s">
        <v>442</v>
      </c>
      <c r="B14" s="6">
        <v>9</v>
      </c>
      <c r="C14" s="6" t="s"/>
      <c r="D14" s="6" t="s"/>
    </row>
    <row r="15" spans="1:4">
      <c r="A15" s="6" t="s">
        <v>1022</v>
      </c>
      <c r="B15" s="6">
        <v>2</v>
      </c>
      <c r="C15" s="6" t="s"/>
      <c r="D15" s="6" t="s"/>
    </row>
    <row r="16" spans="1:4">
      <c r="A16" s="6" t="s">
        <v>275</v>
      </c>
      <c r="B16" s="6">
        <v>5</v>
      </c>
      <c r="C16" s="6" t="s"/>
      <c r="D16" s="6" t="s"/>
    </row>
    <row r="17" spans="1:4">
      <c r="A17" s="6" t="s">
        <v>1023</v>
      </c>
      <c r="B17" s="6">
        <v>1</v>
      </c>
      <c r="C17" s="6" t="s"/>
      <c r="D17" s="6" t="s"/>
    </row>
    <row r="18" spans="1:4">
      <c r="A18" s="6" t="s">
        <v>9</v>
      </c>
      <c r="B18" s="6">
        <v>2</v>
      </c>
      <c r="C18" s="6" t="s"/>
      <c r="D18" s="6" t="s"/>
    </row>
    <row r="19" spans="1:4">
      <c r="A19" s="6" t="s">
        <v>1024</v>
      </c>
      <c r="B19" s="6">
        <v>1</v>
      </c>
      <c r="C19" s="6" t="s"/>
      <c r="D19" s="6" t="s"/>
    </row>
    <row r="20" spans="1:4">
      <c r="A20" s="6" t="s">
        <v>1025</v>
      </c>
      <c r="B20" s="6">
        <v>1</v>
      </c>
      <c r="C20" s="6" t="s"/>
      <c r="D20" s="6" t="s"/>
    </row>
    <row r="21" spans="1:4">
      <c r="A21" s="6" t="s"/>
      <c r="B21" s="6" t="s"/>
      <c r="C21" s="6" t="s"/>
      <c r="D21" s="6" t="s"/>
    </row>
    <row r="22" spans="1:4">
      <c r="A22" s="16" t="s">
        <v>1026</v>
      </c>
      <c r="B22" s="16" t="s">
        <v>1021</v>
      </c>
      <c r="C22" s="16" t="s"/>
      <c r="D22" s="16" t="s"/>
    </row>
    <row r="23" spans="1:4">
      <c r="A23" s="6" t="s">
        <v>1027</v>
      </c>
      <c r="B23" s="6">
        <v>29</v>
      </c>
      <c r="C23" s="6" t="s"/>
      <c r="D23" s="6" t="s"/>
    </row>
    <row r="24" spans="1:4">
      <c r="A24" s="6" t="s">
        <v>285</v>
      </c>
      <c r="B24" s="6">
        <v>12</v>
      </c>
      <c r="C24" s="6" t="s"/>
      <c r="D24" s="6" t="s"/>
    </row>
    <row r="25" spans="1:4">
      <c r="A25" s="6" t="s"/>
      <c r="B25" s="6" t="s"/>
      <c r="C25" s="6" t="s"/>
      <c r="D25" s="6" t="s"/>
    </row>
    <row r="26" spans="1:4">
      <c r="A26" s="16" t="s">
        <v>1028</v>
      </c>
      <c r="B26" s="16" t="s">
        <v>1021</v>
      </c>
      <c r="C26" s="16" t="s"/>
      <c r="D26" s="16" t="s"/>
    </row>
    <row r="27" spans="1:4">
      <c r="A27" s="6" t="s">
        <v>1029</v>
      </c>
      <c r="B27" s="6">
        <v>9</v>
      </c>
      <c r="C27" s="6" t="s"/>
      <c r="D27" s="6" t="s"/>
    </row>
    <row r="28" spans="1:4">
      <c r="A28" s="6" t="s">
        <v>1030</v>
      </c>
      <c r="B28" s="6">
        <v>32</v>
      </c>
      <c r="C28" s="6" t="s"/>
      <c r="D28" s="6" t="s"/>
    </row>
    <row r="29" spans="1:4">
      <c r="A29" s="6" t="s"/>
      <c r="B29" s="6" t="s"/>
      <c r="C29" s="6" t="s"/>
      <c r="D29" s="6" t="s"/>
    </row>
    <row r="30" spans="1:4">
      <c r="A30" s="16" t="s">
        <v>8</v>
      </c>
      <c r="B30" s="16" t="s">
        <v>1031</v>
      </c>
      <c r="C30" s="16" t="s"/>
      <c r="D30" s="16" t="s"/>
    </row>
    <row r="31" spans="1:4">
      <c r="A31" s="6" t="s">
        <v>14</v>
      </c>
      <c r="B31" s="6">
        <v>32</v>
      </c>
      <c r="C31" s="6" t="s"/>
      <c r="D31" s="6" t="s"/>
    </row>
    <row r="32" spans="1:4">
      <c r="A32" s="6" t="s">
        <v>145</v>
      </c>
      <c r="B32" s="6">
        <v>9</v>
      </c>
      <c r="C32" s="6" t="s"/>
      <c r="D32" s="6" t="s"/>
    </row>
    <row r="33" spans="1:4">
      <c r="A33" s="6" t="s"/>
      <c r="B33" s="6" t="s"/>
      <c r="C33" s="6" t="s"/>
      <c r="D33" s="6" t="s"/>
    </row>
    <row r="34" spans="1:4">
      <c r="A34" s="16" t="s">
        <v>1032</v>
      </c>
      <c r="B34" s="16" t="s">
        <v>1033</v>
      </c>
      <c r="C34" s="16" t="s"/>
      <c r="D34" s="16" t="s"/>
    </row>
    <row r="35" spans="1:4">
      <c r="A35" s="6" t="s">
        <v>74</v>
      </c>
      <c r="B35" s="6" t="s">
        <v>1034</v>
      </c>
      <c r="C35" s="6" t="s"/>
      <c r="D35" s="6" t="s"/>
    </row>
    <row r="36" spans="1:4">
      <c r="A36" s="6" t="s">
        <v>1035</v>
      </c>
      <c r="B36" s="6" t="s">
        <v>1034</v>
      </c>
      <c r="C36" s="6" t="s"/>
      <c r="D36" s="6" t="s"/>
    </row>
    <row r="37" spans="1:4">
      <c r="A37" s="6" t="s">
        <v>1036</v>
      </c>
      <c r="B37" s="6" t="s">
        <v>1034</v>
      </c>
      <c r="C37" s="6" t="s"/>
      <c r="D37" s="6" t="s"/>
    </row>
    <row r="38" spans="1:4">
      <c r="A38" s="6" t="s">
        <v>443</v>
      </c>
      <c r="B38" s="6" t="s">
        <v>1034</v>
      </c>
      <c r="C38" s="6" t="s"/>
      <c r="D38" s="6" t="s"/>
    </row>
    <row r="39" spans="1:4">
      <c r="A39" s="6" t="s">
        <v>1037</v>
      </c>
      <c r="B39" s="6" t="s">
        <v>1034</v>
      </c>
      <c r="C39" s="6" t="s"/>
      <c r="D39" s="6" t="s"/>
    </row>
    <row r="40" spans="1:4">
      <c r="A40" s="6" t="s">
        <v>313</v>
      </c>
      <c r="B40" s="6" t="s">
        <v>1034</v>
      </c>
      <c r="C40" s="6" t="s"/>
      <c r="D40" s="6" t="s"/>
    </row>
    <row r="41" spans="1:4">
      <c r="A41" s="6" t="s">
        <v>1038</v>
      </c>
      <c r="B41" s="6" t="s">
        <v>1034</v>
      </c>
      <c r="C41" s="6" t="s"/>
      <c r="D41" s="6" t="s"/>
    </row>
    <row r="42" spans="1:4">
      <c r="A42" s="6" t="s">
        <v>1039</v>
      </c>
      <c r="B42" s="6" t="s">
        <v>1034</v>
      </c>
      <c r="C42" s="6" t="s"/>
      <c r="D42" s="6" t="s"/>
    </row>
    <row r="43" spans="1:4">
      <c r="A43" s="6" t="s">
        <v>276</v>
      </c>
      <c r="B43" s="6" t="s">
        <v>1034</v>
      </c>
      <c r="C43" s="6" t="s"/>
      <c r="D43" s="6" t="s"/>
    </row>
  </sheetData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true" summaryRight="true"/>
  </sheetPr>
  <dimension ref="J34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72</v>
      </c>
      <c r="C2" s="9" t="s">
        <v>73</v>
      </c>
      <c r="D2" s="9" t="s">
        <v>74</v>
      </c>
      <c r="E2" s="9" t="s">
        <v>11</v>
      </c>
      <c r="F2" s="9" t="s">
        <v>75</v>
      </c>
      <c r="G2" s="9" t="s">
        <v>76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49</v>
      </c>
      <c r="C5" s="11" t="s">
        <v>77</v>
      </c>
      <c r="D5" s="11" t="s">
        <v>49</v>
      </c>
      <c r="E5" s="11" t="s">
        <v>78</v>
      </c>
      <c r="F5" s="11" t="s">
        <v>79</v>
      </c>
      <c r="G5" s="11" t="s">
        <v>37</v>
      </c>
      <c r="H5" s="11" t="s">
        <v>38</v>
      </c>
      <c r="I5" s="11" t="s">
        <v>80</v>
      </c>
      <c r="J5" s="7" t="s">
        <v>14</v>
      </c>
    </row>
    <row r="6" spans="1:10">
      <c r="A6" s="11">
        <v>2</v>
      </c>
      <c r="B6" s="11" t="s">
        <v>36</v>
      </c>
      <c r="C6" s="11" t="s">
        <v>35</v>
      </c>
      <c r="D6" s="11" t="s">
        <v>36</v>
      </c>
      <c r="E6" s="11" t="s">
        <v>78</v>
      </c>
      <c r="F6" s="11" t="s">
        <v>79</v>
      </c>
      <c r="G6" s="11" t="s">
        <v>37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53</v>
      </c>
      <c r="C7" s="11" t="s">
        <v>52</v>
      </c>
      <c r="D7" s="11" t="s">
        <v>53</v>
      </c>
      <c r="E7" s="11" t="s">
        <v>78</v>
      </c>
      <c r="F7" s="11" t="s">
        <v>79</v>
      </c>
      <c r="G7" s="11" t="s">
        <v>37</v>
      </c>
      <c r="H7" s="11" t="s">
        <v>38</v>
      </c>
      <c r="I7" s="11" t="s">
        <v>81</v>
      </c>
      <c r="J7" s="7" t="s">
        <v>14</v>
      </c>
    </row>
    <row r="8" spans="1:10">
      <c r="A8" s="11">
        <v>4</v>
      </c>
      <c r="B8" s="11" t="s">
        <v>41</v>
      </c>
      <c r="C8" s="11" t="s">
        <v>40</v>
      </c>
      <c r="D8" s="11" t="s">
        <v>41</v>
      </c>
      <c r="E8" s="11" t="s">
        <v>78</v>
      </c>
      <c r="F8" s="11" t="s">
        <v>79</v>
      </c>
      <c r="G8" s="11" t="s">
        <v>37</v>
      </c>
      <c r="H8" s="11" t="s">
        <v>38</v>
      </c>
      <c r="I8" s="11" t="s">
        <v>81</v>
      </c>
      <c r="J8" s="7" t="s">
        <v>14</v>
      </c>
    </row>
    <row r="9" spans="1:10">
      <c r="A9" s="11">
        <v>5</v>
      </c>
      <c r="B9" s="11" t="s">
        <v>32</v>
      </c>
      <c r="C9" s="11" t="s">
        <v>31</v>
      </c>
      <c r="D9" s="11" t="s">
        <v>32</v>
      </c>
      <c r="E9" s="11" t="s">
        <v>78</v>
      </c>
      <c r="F9" s="11" t="s">
        <v>82</v>
      </c>
      <c r="G9" s="11" t="s">
        <v>37</v>
      </c>
      <c r="H9" s="11" t="s">
        <v>29</v>
      </c>
      <c r="I9" s="11" t="s">
        <v>81</v>
      </c>
      <c r="J9" s="7" t="s">
        <v>14</v>
      </c>
    </row>
    <row r="10" spans="1:10">
      <c r="A10" s="11">
        <v>6</v>
      </c>
      <c r="B10" s="11" t="s">
        <v>68</v>
      </c>
      <c r="C10" s="11" t="s">
        <v>83</v>
      </c>
      <c r="D10" s="11" t="s">
        <v>68</v>
      </c>
      <c r="E10" s="11" t="s">
        <v>78</v>
      </c>
      <c r="F10" s="11" t="s">
        <v>84</v>
      </c>
      <c r="G10" s="11" t="s">
        <v>37</v>
      </c>
      <c r="H10" s="11" t="s">
        <v>29</v>
      </c>
      <c r="I10" s="11" t="s">
        <v>81</v>
      </c>
      <c r="J10" s="7" t="s">
        <v>14</v>
      </c>
    </row>
    <row r="11" spans="1:10">
      <c r="A11" s="11">
        <v>7</v>
      </c>
      <c r="B11" s="11" t="s">
        <v>85</v>
      </c>
      <c r="C11" s="11" t="s">
        <v>86</v>
      </c>
      <c r="D11" s="11" t="s">
        <v>87</v>
      </c>
      <c r="E11" s="11" t="s">
        <v>78</v>
      </c>
      <c r="F11" s="11" t="s">
        <v>88</v>
      </c>
      <c r="G11" s="11" t="s">
        <v>37</v>
      </c>
      <c r="H11" s="11" t="s">
        <v>29</v>
      </c>
      <c r="I11" s="11" t="s">
        <v>81</v>
      </c>
      <c r="J11" s="7" t="s">
        <v>14</v>
      </c>
    </row>
    <row r="12" spans="1:10">
      <c r="A12" s="11">
        <v>8</v>
      </c>
      <c r="B12" s="11" t="s">
        <v>89</v>
      </c>
      <c r="C12" s="11" t="s">
        <v>90</v>
      </c>
      <c r="D12" s="11" t="s">
        <v>91</v>
      </c>
      <c r="E12" s="11" t="s">
        <v>78</v>
      </c>
      <c r="F12" s="11" t="s">
        <v>88</v>
      </c>
      <c r="G12" s="11" t="s">
        <v>37</v>
      </c>
      <c r="H12" s="11" t="s">
        <v>29</v>
      </c>
      <c r="I12" s="11" t="s">
        <v>81</v>
      </c>
      <c r="J12" s="7" t="s">
        <v>14</v>
      </c>
    </row>
    <row r="13" spans="1:10">
      <c r="A13" s="11">
        <v>9</v>
      </c>
      <c r="B13" s="11" t="s">
        <v>92</v>
      </c>
      <c r="C13" s="11" t="s">
        <v>93</v>
      </c>
      <c r="D13" s="11" t="s">
        <v>94</v>
      </c>
      <c r="E13" s="11" t="s">
        <v>78</v>
      </c>
      <c r="F13" s="11" t="s">
        <v>88</v>
      </c>
      <c r="G13" s="11" t="s">
        <v>37</v>
      </c>
      <c r="H13" s="11" t="s">
        <v>29</v>
      </c>
      <c r="I13" s="11" t="s">
        <v>81</v>
      </c>
      <c r="J13" s="7" t="s">
        <v>14</v>
      </c>
    </row>
    <row r="14" spans="1:10">
      <c r="A14" s="11">
        <v>10</v>
      </c>
      <c r="B14" s="11" t="s">
        <v>95</v>
      </c>
      <c r="C14" s="11" t="s">
        <v>96</v>
      </c>
      <c r="D14" s="11" t="s">
        <v>97</v>
      </c>
      <c r="E14" s="11" t="s">
        <v>78</v>
      </c>
      <c r="F14" s="11" t="s">
        <v>88</v>
      </c>
      <c r="G14" s="11" t="s">
        <v>37</v>
      </c>
      <c r="H14" s="11" t="s">
        <v>29</v>
      </c>
      <c r="I14" s="11" t="s">
        <v>81</v>
      </c>
      <c r="J14" s="7" t="s">
        <v>14</v>
      </c>
    </row>
    <row r="15" spans="1:10">
      <c r="A15" s="11">
        <v>11</v>
      </c>
      <c r="B15" s="11" t="s">
        <v>98</v>
      </c>
      <c r="C15" s="11" t="s">
        <v>99</v>
      </c>
      <c r="D15" s="11" t="s">
        <v>100</v>
      </c>
      <c r="E15" s="11" t="s">
        <v>78</v>
      </c>
      <c r="F15" s="11" t="s">
        <v>88</v>
      </c>
      <c r="G15" s="11" t="s">
        <v>37</v>
      </c>
      <c r="H15" s="11" t="s">
        <v>29</v>
      </c>
      <c r="I15" s="11" t="s">
        <v>81</v>
      </c>
      <c r="J15" s="7" t="s">
        <v>14</v>
      </c>
    </row>
    <row r="16" spans="1:10">
      <c r="A16" s="11">
        <v>12</v>
      </c>
      <c r="B16" s="11" t="s">
        <v>101</v>
      </c>
      <c r="C16" s="11" t="s">
        <v>102</v>
      </c>
      <c r="D16" s="11" t="s">
        <v>103</v>
      </c>
      <c r="E16" s="11" t="s">
        <v>78</v>
      </c>
      <c r="F16" s="11" t="s">
        <v>88</v>
      </c>
      <c r="G16" s="11" t="s">
        <v>37</v>
      </c>
      <c r="H16" s="11" t="s">
        <v>29</v>
      </c>
      <c r="I16" s="11" t="s">
        <v>81</v>
      </c>
      <c r="J16" s="7" t="s">
        <v>14</v>
      </c>
    </row>
    <row r="17" spans="1:10">
      <c r="A17" s="11">
        <v>13</v>
      </c>
      <c r="B17" s="11" t="s">
        <v>104</v>
      </c>
      <c r="C17" s="11" t="s">
        <v>105</v>
      </c>
      <c r="D17" s="11" t="s">
        <v>106</v>
      </c>
      <c r="E17" s="11" t="s">
        <v>78</v>
      </c>
      <c r="F17" s="11" t="s">
        <v>88</v>
      </c>
      <c r="G17" s="11" t="s">
        <v>37</v>
      </c>
      <c r="H17" s="11" t="s">
        <v>29</v>
      </c>
      <c r="I17" s="11" t="s">
        <v>81</v>
      </c>
      <c r="J17" s="7" t="s">
        <v>14</v>
      </c>
    </row>
    <row r="18" spans="1:10">
      <c r="A18" s="11">
        <v>14</v>
      </c>
      <c r="B18" s="11" t="s">
        <v>107</v>
      </c>
      <c r="C18" s="11" t="s">
        <v>108</v>
      </c>
      <c r="D18" s="11" t="s">
        <v>109</v>
      </c>
      <c r="E18" s="11" t="s">
        <v>78</v>
      </c>
      <c r="F18" s="11" t="s">
        <v>88</v>
      </c>
      <c r="G18" s="11" t="s">
        <v>37</v>
      </c>
      <c r="H18" s="11" t="s">
        <v>29</v>
      </c>
      <c r="I18" s="11" t="s">
        <v>81</v>
      </c>
      <c r="J18" s="7" t="s">
        <v>14</v>
      </c>
    </row>
    <row r="19" spans="1:10">
      <c r="A19" s="11">
        <v>15</v>
      </c>
      <c r="B19" s="11" t="s">
        <v>110</v>
      </c>
      <c r="C19" s="11" t="s">
        <v>111</v>
      </c>
      <c r="D19" s="11" t="s">
        <v>112</v>
      </c>
      <c r="E19" s="11" t="s">
        <v>78</v>
      </c>
      <c r="F19" s="11" t="s">
        <v>88</v>
      </c>
      <c r="G19" s="11" t="s">
        <v>37</v>
      </c>
      <c r="H19" s="11" t="s">
        <v>29</v>
      </c>
      <c r="I19" s="11" t="s">
        <v>81</v>
      </c>
      <c r="J19" s="7" t="s">
        <v>14</v>
      </c>
    </row>
    <row r="20" spans="1:10">
      <c r="A20" s="11">
        <v>16</v>
      </c>
      <c r="B20" s="11" t="s">
        <v>113</v>
      </c>
      <c r="C20" s="11" t="s">
        <v>114</v>
      </c>
      <c r="D20" s="11" t="s">
        <v>115</v>
      </c>
      <c r="E20" s="11" t="s">
        <v>78</v>
      </c>
      <c r="F20" s="11" t="s">
        <v>88</v>
      </c>
      <c r="G20" s="11" t="s">
        <v>37</v>
      </c>
      <c r="H20" s="11" t="s">
        <v>29</v>
      </c>
      <c r="I20" s="11" t="s">
        <v>81</v>
      </c>
      <c r="J20" s="7" t="s">
        <v>14</v>
      </c>
    </row>
    <row r="21" spans="1:10">
      <c r="A21" s="11">
        <v>17</v>
      </c>
      <c r="B21" s="11" t="s">
        <v>116</v>
      </c>
      <c r="C21" s="11" t="s">
        <v>117</v>
      </c>
      <c r="D21" s="11" t="s">
        <v>118</v>
      </c>
      <c r="E21" s="11" t="s">
        <v>78</v>
      </c>
      <c r="F21" s="11" t="s">
        <v>88</v>
      </c>
      <c r="G21" s="11" t="s">
        <v>37</v>
      </c>
      <c r="H21" s="11" t="s">
        <v>29</v>
      </c>
      <c r="I21" s="11" t="s">
        <v>81</v>
      </c>
      <c r="J21" s="7" t="s">
        <v>14</v>
      </c>
    </row>
    <row r="22" spans="1:10">
      <c r="A22" s="11">
        <v>18</v>
      </c>
      <c r="B22" s="11" t="s">
        <v>119</v>
      </c>
      <c r="C22" s="11" t="s">
        <v>120</v>
      </c>
      <c r="D22" s="11" t="s">
        <v>121</v>
      </c>
      <c r="E22" s="11" t="s">
        <v>78</v>
      </c>
      <c r="F22" s="11" t="s">
        <v>122</v>
      </c>
      <c r="G22" s="11" t="s">
        <v>37</v>
      </c>
      <c r="H22" s="11" t="s">
        <v>29</v>
      </c>
      <c r="I22" s="11" t="s">
        <v>81</v>
      </c>
      <c r="J22" s="7" t="s">
        <v>14</v>
      </c>
    </row>
    <row r="23" spans="1:10">
      <c r="A23" s="11">
        <v>19</v>
      </c>
      <c r="B23" s="11" t="s">
        <v>123</v>
      </c>
      <c r="C23" s="11" t="s">
        <v>124</v>
      </c>
      <c r="D23" s="11" t="s">
        <v>125</v>
      </c>
      <c r="E23" s="11" t="s">
        <v>78</v>
      </c>
      <c r="F23" s="11" t="s">
        <v>122</v>
      </c>
      <c r="G23" s="11" t="s">
        <v>37</v>
      </c>
      <c r="H23" s="11" t="s">
        <v>29</v>
      </c>
      <c r="I23" s="11" t="s">
        <v>81</v>
      </c>
      <c r="J23" s="7" t="s">
        <v>14</v>
      </c>
    </row>
    <row r="24" spans="1:10">
      <c r="A24" s="11">
        <v>20</v>
      </c>
      <c r="B24" s="11" t="s">
        <v>126</v>
      </c>
      <c r="C24" s="11" t="s">
        <v>61</v>
      </c>
      <c r="D24" s="11" t="s">
        <v>127</v>
      </c>
      <c r="E24" s="11" t="s">
        <v>78</v>
      </c>
      <c r="F24" s="11" t="s">
        <v>128</v>
      </c>
      <c r="G24" s="11" t="s">
        <v>37</v>
      </c>
      <c r="H24" s="11" t="s">
        <v>29</v>
      </c>
      <c r="I24" s="11" t="s">
        <v>129</v>
      </c>
      <c r="J24" s="7" t="s">
        <v>14</v>
      </c>
    </row>
    <row r="25" spans="1:10">
      <c r="A25" s="11">
        <v>21</v>
      </c>
      <c r="B25" s="11" t="s">
        <v>130</v>
      </c>
      <c r="C25" s="11" t="s">
        <v>58</v>
      </c>
      <c r="D25" s="11" t="s">
        <v>131</v>
      </c>
      <c r="E25" s="11" t="s">
        <v>78</v>
      </c>
      <c r="F25" s="11" t="s">
        <v>128</v>
      </c>
      <c r="G25" s="11" t="s">
        <v>37</v>
      </c>
      <c r="H25" s="11" t="s">
        <v>29</v>
      </c>
      <c r="I25" s="11" t="s">
        <v>81</v>
      </c>
      <c r="J25" s="7" t="s">
        <v>14</v>
      </c>
    </row>
    <row r="26" spans="1:10">
      <c r="A26" s="11">
        <v>22</v>
      </c>
      <c r="B26" s="11" t="s">
        <v>132</v>
      </c>
      <c r="C26" s="11" t="s">
        <v>133</v>
      </c>
      <c r="D26" s="11" t="s">
        <v>134</v>
      </c>
      <c r="E26" s="11" t="s">
        <v>78</v>
      </c>
      <c r="F26" s="11" t="s">
        <v>128</v>
      </c>
      <c r="G26" s="11" t="s">
        <v>37</v>
      </c>
      <c r="H26" s="11" t="s">
        <v>29</v>
      </c>
      <c r="I26" s="11" t="s">
        <v>81</v>
      </c>
      <c r="J26" s="7" t="s">
        <v>14</v>
      </c>
    </row>
    <row r="27" spans="1:10">
      <c r="A27" s="11">
        <v>23</v>
      </c>
      <c r="B27" s="11" t="s">
        <v>135</v>
      </c>
      <c r="C27" s="11" t="s">
        <v>136</v>
      </c>
      <c r="D27" s="11" t="s">
        <v>137</v>
      </c>
      <c r="E27" s="11" t="s">
        <v>78</v>
      </c>
      <c r="F27" s="11" t="s">
        <v>128</v>
      </c>
      <c r="G27" s="11" t="s">
        <v>37</v>
      </c>
      <c r="H27" s="11" t="s">
        <v>29</v>
      </c>
      <c r="I27" s="11" t="s">
        <v>81</v>
      </c>
      <c r="J27" s="7" t="s">
        <v>14</v>
      </c>
    </row>
    <row r="28" spans="1:10">
      <c r="A28" s="11">
        <v>24</v>
      </c>
      <c r="B28" s="11" t="s">
        <v>138</v>
      </c>
      <c r="C28" s="11" t="s">
        <v>139</v>
      </c>
      <c r="D28" s="11" t="s">
        <v>140</v>
      </c>
      <c r="E28" s="11" t="s">
        <v>78</v>
      </c>
      <c r="F28" s="11" t="s">
        <v>128</v>
      </c>
      <c r="G28" s="11" t="s">
        <v>37</v>
      </c>
      <c r="H28" s="11" t="s">
        <v>29</v>
      </c>
      <c r="I28" s="11" t="s">
        <v>81</v>
      </c>
      <c r="J28" s="7" t="s">
        <v>14</v>
      </c>
    </row>
    <row r="29" spans="1:10">
      <c r="A29" s="11">
        <v>25</v>
      </c>
      <c r="B29" s="11" t="s">
        <v>141</v>
      </c>
      <c r="C29" s="11" t="s">
        <v>142</v>
      </c>
      <c r="D29" s="11" t="s">
        <v>143</v>
      </c>
      <c r="E29" s="11" t="s">
        <v>78</v>
      </c>
      <c r="F29" s="11" t="s">
        <v>128</v>
      </c>
      <c r="G29" s="11" t="s">
        <v>33</v>
      </c>
      <c r="H29" s="11" t="s">
        <v>29</v>
      </c>
      <c r="I29" s="11" t="s">
        <v>81</v>
      </c>
      <c r="J29" s="7" t="s">
        <v>14</v>
      </c>
    </row>
    <row r="30" spans="1:10">
      <c r="A30" s="6">
        <v>1</v>
      </c>
      <c r="B30" s="6" t="s">
        <v>49</v>
      </c>
      <c r="C30" s="6" t="s">
        <v>77</v>
      </c>
      <c r="D30" s="6" t="s">
        <v>49</v>
      </c>
      <c r="E30" s="6" t="s">
        <v>78</v>
      </c>
      <c r="F30" s="6" t="s">
        <v>77</v>
      </c>
      <c r="G30" s="6" t="s">
        <v>37</v>
      </c>
      <c r="H30" s="6" t="s">
        <v>38</v>
      </c>
      <c r="I30" s="6" t="s">
        <v>144</v>
      </c>
      <c r="J30" s="12" t="s">
        <v>145</v>
      </c>
    </row>
    <row r="31" spans="1:10">
      <c r="A31" s="6">
        <v>2</v>
      </c>
      <c r="B31" s="6" t="s">
        <v>53</v>
      </c>
      <c r="C31" s="6" t="s">
        <v>52</v>
      </c>
      <c r="D31" s="6" t="s">
        <v>53</v>
      </c>
      <c r="E31" s="6" t="s">
        <v>78</v>
      </c>
      <c r="F31" s="6" t="s">
        <v>52</v>
      </c>
      <c r="G31" s="6" t="s">
        <v>37</v>
      </c>
      <c r="H31" s="6" t="s">
        <v>38</v>
      </c>
      <c r="I31" s="6" t="s">
        <v>144</v>
      </c>
      <c r="J31" s="12" t="s">
        <v>145</v>
      </c>
    </row>
    <row r="32" spans="1:10">
      <c r="A32" s="6">
        <v>3</v>
      </c>
      <c r="B32" s="6" t="s">
        <v>41</v>
      </c>
      <c r="C32" s="6" t="s">
        <v>40</v>
      </c>
      <c r="D32" s="6" t="s">
        <v>41</v>
      </c>
      <c r="E32" s="6" t="s">
        <v>78</v>
      </c>
      <c r="F32" s="6" t="s">
        <v>40</v>
      </c>
      <c r="G32" s="6" t="s">
        <v>37</v>
      </c>
      <c r="H32" s="6" t="s">
        <v>38</v>
      </c>
      <c r="I32" s="6" t="s">
        <v>144</v>
      </c>
      <c r="J32" s="12" t="s">
        <v>145</v>
      </c>
    </row>
    <row r="33" spans="1:10">
      <c r="A33" s="6">
        <v>4</v>
      </c>
      <c r="B33" s="6" t="s">
        <v>36</v>
      </c>
      <c r="C33" s="6" t="s">
        <v>35</v>
      </c>
      <c r="D33" s="6" t="s">
        <v>36</v>
      </c>
      <c r="E33" s="6" t="s">
        <v>78</v>
      </c>
      <c r="F33" s="6" t="s">
        <v>35</v>
      </c>
      <c r="G33" s="6" t="s">
        <v>37</v>
      </c>
      <c r="H33" s="6" t="s">
        <v>38</v>
      </c>
      <c r="I33" s="6" t="s">
        <v>144</v>
      </c>
      <c r="J33" s="12" t="s">
        <v>145</v>
      </c>
    </row>
    <row r="34" spans="1:10">
      <c r="A34" s="6">
        <v>5</v>
      </c>
      <c r="B34" s="6" t="s">
        <v>146</v>
      </c>
      <c r="C34" s="6" t="s">
        <v>146</v>
      </c>
      <c r="D34" s="12" t="s">
        <v>145</v>
      </c>
      <c r="E34" s="6" t="s">
        <v>78</v>
      </c>
      <c r="F34" s="6" t="s">
        <v>147</v>
      </c>
      <c r="G34" s="12" t="s">
        <v>145</v>
      </c>
      <c r="H34" s="12" t="s">
        <v>145</v>
      </c>
      <c r="I34" s="6" t="s">
        <v>148</v>
      </c>
      <c r="J34" s="12" t="s">
        <v>145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true" summaryRight="true"/>
  </sheetPr>
  <dimension ref="J97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818</v>
      </c>
      <c r="C2" s="6" t="s">
        <v>818</v>
      </c>
      <c r="D2" s="6" t="s">
        <v>819</v>
      </c>
      <c r="E2" s="6" t="s">
        <v>820</v>
      </c>
      <c r="F2" s="6" t="s">
        <v>821</v>
      </c>
      <c r="G2" s="6" t="s">
        <v>822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31</v>
      </c>
      <c r="D5" s="6" t="s">
        <v>823</v>
      </c>
      <c r="E5" s="6" t="s">
        <v>824</v>
      </c>
      <c r="F5" s="6" t="s">
        <v>31</v>
      </c>
      <c r="G5" s="6" t="s">
        <v>33</v>
      </c>
      <c r="H5" s="6" t="s">
        <v>29</v>
      </c>
      <c r="I5" s="6" t="s">
        <v>825</v>
      </c>
      <c r="J5" s="7" t="s">
        <v>14</v>
      </c>
    </row>
    <row r="6" spans="1:10">
      <c r="A6" s="6">
        <v>2</v>
      </c>
      <c r="B6" s="6" t="s">
        <v>826</v>
      </c>
      <c r="C6" s="6" t="s">
        <v>827</v>
      </c>
      <c r="D6" s="6" t="s">
        <v>828</v>
      </c>
      <c r="E6" s="6" t="s">
        <v>824</v>
      </c>
      <c r="F6" s="6" t="s">
        <v>827</v>
      </c>
      <c r="G6" s="6" t="s">
        <v>28</v>
      </c>
      <c r="H6" s="6" t="s">
        <v>29</v>
      </c>
      <c r="I6" s="6" t="s">
        <v>825</v>
      </c>
      <c r="J6" s="7" t="s">
        <v>14</v>
      </c>
    </row>
    <row r="7" spans="1:10">
      <c r="A7" s="6">
        <v>3</v>
      </c>
      <c r="B7" s="6" t="s">
        <v>829</v>
      </c>
      <c r="C7" s="6" t="s">
        <v>830</v>
      </c>
      <c r="D7" s="6" t="s">
        <v>831</v>
      </c>
      <c r="E7" s="6" t="s">
        <v>824</v>
      </c>
      <c r="F7" s="6" t="s">
        <v>830</v>
      </c>
      <c r="G7" s="6" t="s">
        <v>37</v>
      </c>
      <c r="H7" s="6" t="s">
        <v>29</v>
      </c>
      <c r="I7" s="6" t="s">
        <v>825</v>
      </c>
      <c r="J7" s="7" t="s">
        <v>14</v>
      </c>
    </row>
    <row r="8" spans="1:10">
      <c r="A8" s="6">
        <v>4</v>
      </c>
      <c r="B8" s="6" t="s">
        <v>832</v>
      </c>
      <c r="C8" s="6" t="s">
        <v>833</v>
      </c>
      <c r="D8" s="6" t="s">
        <v>834</v>
      </c>
      <c r="E8" s="6" t="s">
        <v>824</v>
      </c>
      <c r="F8" s="6" t="s">
        <v>833</v>
      </c>
      <c r="G8" s="6" t="s">
        <v>28</v>
      </c>
      <c r="H8" s="6" t="s">
        <v>29</v>
      </c>
      <c r="I8" s="6" t="s">
        <v>825</v>
      </c>
      <c r="J8" s="7" t="s">
        <v>14</v>
      </c>
    </row>
    <row r="9" spans="1:10">
      <c r="A9" s="6">
        <v>5</v>
      </c>
      <c r="B9" s="6" t="s">
        <v>629</v>
      </c>
      <c r="C9" s="6" t="s">
        <v>835</v>
      </c>
      <c r="D9" s="6" t="s">
        <v>836</v>
      </c>
      <c r="E9" s="6" t="s">
        <v>824</v>
      </c>
      <c r="F9" s="6" t="s">
        <v>835</v>
      </c>
      <c r="G9" s="6" t="s">
        <v>37</v>
      </c>
      <c r="H9" s="6" t="s">
        <v>29</v>
      </c>
      <c r="I9" s="6" t="s">
        <v>825</v>
      </c>
      <c r="J9" s="7" t="s">
        <v>14</v>
      </c>
    </row>
    <row r="10" spans="1:10">
      <c r="A10" s="6">
        <v>6</v>
      </c>
      <c r="B10" s="6" t="s">
        <v>837</v>
      </c>
      <c r="C10" s="6" t="s">
        <v>838</v>
      </c>
      <c r="D10" s="6" t="s">
        <v>839</v>
      </c>
      <c r="E10" s="6" t="s">
        <v>824</v>
      </c>
      <c r="F10" s="6" t="s">
        <v>838</v>
      </c>
      <c r="G10" s="6" t="s">
        <v>37</v>
      </c>
      <c r="H10" s="6" t="s">
        <v>29</v>
      </c>
      <c r="I10" s="6" t="s">
        <v>825</v>
      </c>
      <c r="J10" s="7" t="s">
        <v>14</v>
      </c>
    </row>
    <row r="11" spans="1:10">
      <c r="A11" s="6">
        <v>7</v>
      </c>
      <c r="B11" s="6" t="s">
        <v>840</v>
      </c>
      <c r="C11" s="6" t="s">
        <v>841</v>
      </c>
      <c r="D11" s="6" t="s">
        <v>842</v>
      </c>
      <c r="E11" s="6" t="s">
        <v>824</v>
      </c>
      <c r="F11" s="6" t="s">
        <v>841</v>
      </c>
      <c r="G11" s="6" t="s">
        <v>37</v>
      </c>
      <c r="H11" s="6" t="s">
        <v>29</v>
      </c>
      <c r="I11" s="6" t="s">
        <v>825</v>
      </c>
      <c r="J11" s="7" t="s">
        <v>14</v>
      </c>
    </row>
    <row r="12" spans="1:10">
      <c r="A12" s="6">
        <v>8</v>
      </c>
      <c r="B12" s="6" t="s">
        <v>843</v>
      </c>
      <c r="C12" s="6" t="s">
        <v>844</v>
      </c>
      <c r="D12" s="6" t="s">
        <v>845</v>
      </c>
      <c r="E12" s="6" t="s">
        <v>824</v>
      </c>
      <c r="F12" s="6" t="s">
        <v>844</v>
      </c>
      <c r="G12" s="6" t="s">
        <v>37</v>
      </c>
      <c r="H12" s="6" t="s">
        <v>29</v>
      </c>
      <c r="I12" s="6" t="s">
        <v>825</v>
      </c>
      <c r="J12" s="7" t="s">
        <v>14</v>
      </c>
    </row>
    <row r="13" spans="1:10">
      <c r="A13" s="6">
        <v>9</v>
      </c>
      <c r="B13" s="6" t="s">
        <v>846</v>
      </c>
      <c r="C13" s="6" t="s">
        <v>847</v>
      </c>
      <c r="D13" s="6" t="s">
        <v>848</v>
      </c>
      <c r="E13" s="6" t="s">
        <v>824</v>
      </c>
      <c r="F13" s="6" t="s">
        <v>847</v>
      </c>
      <c r="G13" s="6" t="s">
        <v>37</v>
      </c>
      <c r="H13" s="6" t="s">
        <v>29</v>
      </c>
      <c r="I13" s="6" t="s">
        <v>825</v>
      </c>
      <c r="J13" s="7" t="s">
        <v>14</v>
      </c>
    </row>
    <row r="14" spans="1:10">
      <c r="A14" s="6">
        <v>10</v>
      </c>
      <c r="B14" s="6" t="s">
        <v>849</v>
      </c>
      <c r="C14" s="6" t="s">
        <v>850</v>
      </c>
      <c r="D14" s="6" t="s">
        <v>851</v>
      </c>
      <c r="E14" s="6" t="s">
        <v>824</v>
      </c>
      <c r="F14" s="6" t="s">
        <v>850</v>
      </c>
      <c r="G14" s="6" t="s">
        <v>37</v>
      </c>
      <c r="H14" s="6" t="s">
        <v>29</v>
      </c>
      <c r="I14" s="6" t="s">
        <v>825</v>
      </c>
      <c r="J14" s="7" t="s">
        <v>14</v>
      </c>
    </row>
    <row r="15" spans="1:10">
      <c r="A15" s="6">
        <v>11</v>
      </c>
      <c r="B15" s="6" t="s">
        <v>852</v>
      </c>
      <c r="C15" s="6" t="s">
        <v>853</v>
      </c>
      <c r="D15" s="6" t="s">
        <v>854</v>
      </c>
      <c r="E15" s="6" t="s">
        <v>824</v>
      </c>
      <c r="F15" s="6" t="s">
        <v>853</v>
      </c>
      <c r="G15" s="6" t="s">
        <v>37</v>
      </c>
      <c r="H15" s="6" t="s">
        <v>29</v>
      </c>
      <c r="I15" s="6" t="s">
        <v>825</v>
      </c>
      <c r="J15" s="7" t="s">
        <v>14</v>
      </c>
    </row>
    <row r="16" spans="1:10">
      <c r="A16" s="6">
        <v>12</v>
      </c>
      <c r="B16" s="6" t="s">
        <v>855</v>
      </c>
      <c r="C16" s="6" t="s">
        <v>856</v>
      </c>
      <c r="D16" s="6" t="s">
        <v>857</v>
      </c>
      <c r="E16" s="6" t="s">
        <v>824</v>
      </c>
      <c r="F16" s="6" t="s">
        <v>856</v>
      </c>
      <c r="G16" s="6" t="s">
        <v>37</v>
      </c>
      <c r="H16" s="6" t="s">
        <v>29</v>
      </c>
      <c r="I16" s="6" t="s">
        <v>825</v>
      </c>
      <c r="J16" s="7" t="s">
        <v>14</v>
      </c>
    </row>
    <row r="17" spans="1:10">
      <c r="A17" s="6">
        <v>13</v>
      </c>
      <c r="B17" s="6" t="s">
        <v>858</v>
      </c>
      <c r="C17" s="6" t="s">
        <v>859</v>
      </c>
      <c r="D17" s="6" t="s">
        <v>860</v>
      </c>
      <c r="E17" s="6" t="s">
        <v>824</v>
      </c>
      <c r="F17" s="6" t="s">
        <v>859</v>
      </c>
      <c r="G17" s="6" t="s">
        <v>37</v>
      </c>
      <c r="H17" s="6" t="s">
        <v>29</v>
      </c>
      <c r="I17" s="6" t="s">
        <v>825</v>
      </c>
      <c r="J17" s="7" t="s">
        <v>14</v>
      </c>
    </row>
    <row r="18" spans="1:10">
      <c r="A18" s="6">
        <v>14</v>
      </c>
      <c r="B18" s="6" t="s">
        <v>861</v>
      </c>
      <c r="C18" s="6" t="s">
        <v>862</v>
      </c>
      <c r="D18" s="6" t="s">
        <v>863</v>
      </c>
      <c r="E18" s="6" t="s">
        <v>824</v>
      </c>
      <c r="F18" s="6" t="s">
        <v>862</v>
      </c>
      <c r="G18" s="6" t="s">
        <v>37</v>
      </c>
      <c r="H18" s="6" t="s">
        <v>29</v>
      </c>
      <c r="I18" s="6" t="s">
        <v>825</v>
      </c>
      <c r="J18" s="7" t="s">
        <v>14</v>
      </c>
    </row>
    <row r="19" spans="1:10">
      <c r="A19" s="6">
        <v>15</v>
      </c>
      <c r="B19" s="6" t="s">
        <v>864</v>
      </c>
      <c r="C19" s="6" t="s">
        <v>865</v>
      </c>
      <c r="D19" s="6" t="s">
        <v>866</v>
      </c>
      <c r="E19" s="6" t="s">
        <v>824</v>
      </c>
      <c r="F19" s="6" t="s">
        <v>865</v>
      </c>
      <c r="G19" s="6" t="s">
        <v>37</v>
      </c>
      <c r="H19" s="6" t="s">
        <v>29</v>
      </c>
      <c r="I19" s="6" t="s">
        <v>825</v>
      </c>
      <c r="J19" s="7" t="s">
        <v>14</v>
      </c>
    </row>
    <row r="20" spans="1:10">
      <c r="A20" s="6">
        <v>16</v>
      </c>
      <c r="B20" s="6" t="s">
        <v>867</v>
      </c>
      <c r="C20" s="6" t="s">
        <v>868</v>
      </c>
      <c r="D20" s="6" t="s">
        <v>869</v>
      </c>
      <c r="E20" s="6" t="s">
        <v>824</v>
      </c>
      <c r="F20" s="6" t="s">
        <v>868</v>
      </c>
      <c r="G20" s="6" t="s">
        <v>37</v>
      </c>
      <c r="H20" s="6" t="s">
        <v>29</v>
      </c>
      <c r="I20" s="6" t="s">
        <v>825</v>
      </c>
      <c r="J20" s="7" t="s">
        <v>14</v>
      </c>
    </row>
    <row r="21" spans="1:10">
      <c r="A21" s="6">
        <v>17</v>
      </c>
      <c r="B21" s="6" t="s">
        <v>870</v>
      </c>
      <c r="C21" s="6" t="s">
        <v>871</v>
      </c>
      <c r="D21" s="6" t="s">
        <v>872</v>
      </c>
      <c r="E21" s="6" t="s">
        <v>824</v>
      </c>
      <c r="F21" s="6" t="s">
        <v>871</v>
      </c>
      <c r="G21" s="6" t="s">
        <v>37</v>
      </c>
      <c r="H21" s="6" t="s">
        <v>29</v>
      </c>
      <c r="I21" s="6" t="s">
        <v>825</v>
      </c>
      <c r="J21" s="7" t="s">
        <v>14</v>
      </c>
    </row>
    <row r="22" spans="1:10">
      <c r="A22" s="6">
        <v>18</v>
      </c>
      <c r="B22" s="6" t="s">
        <v>873</v>
      </c>
      <c r="C22" s="6" t="s">
        <v>874</v>
      </c>
      <c r="D22" s="6" t="s">
        <v>875</v>
      </c>
      <c r="E22" s="6" t="s">
        <v>824</v>
      </c>
      <c r="F22" s="6" t="s">
        <v>874</v>
      </c>
      <c r="G22" s="6" t="s">
        <v>37</v>
      </c>
      <c r="H22" s="6" t="s">
        <v>29</v>
      </c>
      <c r="I22" s="6" t="s">
        <v>825</v>
      </c>
      <c r="J22" s="7" t="s">
        <v>14</v>
      </c>
    </row>
    <row r="23" spans="1:10">
      <c r="A23" s="6">
        <v>19</v>
      </c>
      <c r="B23" s="6" t="s">
        <v>876</v>
      </c>
      <c r="C23" s="6" t="s">
        <v>877</v>
      </c>
      <c r="D23" s="6" t="s">
        <v>878</v>
      </c>
      <c r="E23" s="6" t="s">
        <v>824</v>
      </c>
      <c r="F23" s="6" t="s">
        <v>877</v>
      </c>
      <c r="G23" s="6" t="s">
        <v>37</v>
      </c>
      <c r="H23" s="6" t="s">
        <v>29</v>
      </c>
      <c r="I23" s="6" t="s">
        <v>825</v>
      </c>
      <c r="J23" s="7" t="s">
        <v>14</v>
      </c>
    </row>
    <row r="24" spans="1:10">
      <c r="A24" s="6">
        <v>20</v>
      </c>
      <c r="B24" s="6" t="s">
        <v>879</v>
      </c>
      <c r="C24" s="6" t="s">
        <v>880</v>
      </c>
      <c r="D24" s="6" t="s">
        <v>881</v>
      </c>
      <c r="E24" s="6" t="s">
        <v>824</v>
      </c>
      <c r="F24" s="6" t="s">
        <v>880</v>
      </c>
      <c r="G24" s="6" t="s">
        <v>37</v>
      </c>
      <c r="H24" s="6" t="s">
        <v>29</v>
      </c>
      <c r="I24" s="6" t="s">
        <v>825</v>
      </c>
      <c r="J24" s="7" t="s">
        <v>14</v>
      </c>
    </row>
    <row r="25" spans="1:10">
      <c r="A25" s="6">
        <v>21</v>
      </c>
      <c r="B25" s="6" t="s">
        <v>882</v>
      </c>
      <c r="C25" s="6" t="s">
        <v>883</v>
      </c>
      <c r="D25" s="6" t="s">
        <v>884</v>
      </c>
      <c r="E25" s="6" t="s">
        <v>824</v>
      </c>
      <c r="F25" s="6" t="s">
        <v>883</v>
      </c>
      <c r="G25" s="6" t="s">
        <v>28</v>
      </c>
      <c r="H25" s="6" t="s">
        <v>29</v>
      </c>
      <c r="I25" s="6" t="s">
        <v>825</v>
      </c>
      <c r="J25" s="7" t="s">
        <v>14</v>
      </c>
    </row>
    <row r="26" spans="1:10">
      <c r="A26" s="6">
        <v>22</v>
      </c>
      <c r="B26" s="6" t="s">
        <v>885</v>
      </c>
      <c r="C26" s="6" t="s">
        <v>886</v>
      </c>
      <c r="D26" s="6" t="s">
        <v>887</v>
      </c>
      <c r="E26" s="6" t="s">
        <v>824</v>
      </c>
      <c r="F26" s="6" t="s">
        <v>886</v>
      </c>
      <c r="G26" s="6" t="s">
        <v>37</v>
      </c>
      <c r="H26" s="6" t="s">
        <v>29</v>
      </c>
      <c r="I26" s="6" t="s">
        <v>825</v>
      </c>
      <c r="J26" s="7" t="s">
        <v>14</v>
      </c>
    </row>
    <row r="27" spans="1:10">
      <c r="A27" s="6">
        <v>23</v>
      </c>
      <c r="B27" s="6" t="s">
        <v>888</v>
      </c>
      <c r="C27" s="6" t="s">
        <v>889</v>
      </c>
      <c r="D27" s="6" t="s">
        <v>890</v>
      </c>
      <c r="E27" s="6" t="s">
        <v>824</v>
      </c>
      <c r="F27" s="6" t="s">
        <v>889</v>
      </c>
      <c r="G27" s="6" t="s">
        <v>37</v>
      </c>
      <c r="H27" s="6" t="s">
        <v>29</v>
      </c>
      <c r="I27" s="6" t="s">
        <v>825</v>
      </c>
      <c r="J27" s="7" t="s">
        <v>14</v>
      </c>
    </row>
    <row r="28" spans="1:10">
      <c r="A28" s="6">
        <v>24</v>
      </c>
      <c r="B28" s="6" t="s">
        <v>891</v>
      </c>
      <c r="C28" s="6" t="s">
        <v>892</v>
      </c>
      <c r="D28" s="6" t="s">
        <v>893</v>
      </c>
      <c r="E28" s="6" t="s">
        <v>824</v>
      </c>
      <c r="F28" s="6" t="s">
        <v>892</v>
      </c>
      <c r="G28" s="6" t="s">
        <v>37</v>
      </c>
      <c r="H28" s="6" t="s">
        <v>29</v>
      </c>
      <c r="I28" s="6" t="s">
        <v>825</v>
      </c>
      <c r="J28" s="7" t="s">
        <v>14</v>
      </c>
    </row>
    <row r="29" spans="1:10">
      <c r="A29" s="6">
        <v>25</v>
      </c>
      <c r="B29" s="6" t="s">
        <v>894</v>
      </c>
      <c r="C29" s="6" t="s">
        <v>895</v>
      </c>
      <c r="D29" s="6" t="s">
        <v>896</v>
      </c>
      <c r="E29" s="6" t="s">
        <v>824</v>
      </c>
      <c r="F29" s="6" t="s">
        <v>895</v>
      </c>
      <c r="G29" s="6" t="s">
        <v>28</v>
      </c>
      <c r="H29" s="6" t="s">
        <v>29</v>
      </c>
      <c r="I29" s="6" t="s">
        <v>825</v>
      </c>
      <c r="J29" s="7" t="s">
        <v>14</v>
      </c>
    </row>
    <row r="30" spans="1:10">
      <c r="A30" s="6">
        <v>26</v>
      </c>
      <c r="B30" s="6" t="s">
        <v>897</v>
      </c>
      <c r="C30" s="6" t="s">
        <v>50</v>
      </c>
      <c r="D30" s="6" t="s">
        <v>700</v>
      </c>
      <c r="E30" s="6" t="s">
        <v>824</v>
      </c>
      <c r="F30" s="6" t="s">
        <v>50</v>
      </c>
      <c r="G30" s="6" t="s">
        <v>37</v>
      </c>
      <c r="H30" s="6" t="s">
        <v>29</v>
      </c>
      <c r="I30" s="6" t="s">
        <v>898</v>
      </c>
      <c r="J30" s="7" t="s">
        <v>14</v>
      </c>
    </row>
    <row r="31" spans="1:10">
      <c r="A31" s="6">
        <v>27</v>
      </c>
      <c r="B31" s="6" t="s">
        <v>899</v>
      </c>
      <c r="C31" s="6" t="s">
        <v>162</v>
      </c>
      <c r="D31" s="6" t="s">
        <v>163</v>
      </c>
      <c r="E31" s="6" t="s">
        <v>824</v>
      </c>
      <c r="F31" s="6" t="s">
        <v>162</v>
      </c>
      <c r="G31" s="6" t="s">
        <v>37</v>
      </c>
      <c r="H31" s="6" t="s">
        <v>29</v>
      </c>
      <c r="I31" s="6" t="s">
        <v>898</v>
      </c>
      <c r="J31" s="7" t="s">
        <v>14</v>
      </c>
    </row>
    <row r="32" spans="1:10">
      <c r="A32" s="6">
        <v>28</v>
      </c>
      <c r="B32" s="6" t="s">
        <v>900</v>
      </c>
      <c r="C32" s="6" t="s">
        <v>901</v>
      </c>
      <c r="D32" s="6" t="s">
        <v>902</v>
      </c>
      <c r="E32" s="6" t="s">
        <v>824</v>
      </c>
      <c r="F32" s="6" t="s">
        <v>901</v>
      </c>
      <c r="G32" s="6" t="s">
        <v>28</v>
      </c>
      <c r="H32" s="6" t="s">
        <v>29</v>
      </c>
      <c r="I32" s="6" t="s">
        <v>898</v>
      </c>
      <c r="J32" s="7" t="s">
        <v>14</v>
      </c>
    </row>
    <row r="33" spans="1:10">
      <c r="A33" s="6">
        <v>29</v>
      </c>
      <c r="B33" s="6" t="s">
        <v>903</v>
      </c>
      <c r="C33" s="6" t="s">
        <v>904</v>
      </c>
      <c r="D33" s="6" t="s">
        <v>905</v>
      </c>
      <c r="E33" s="6" t="s">
        <v>824</v>
      </c>
      <c r="F33" s="6" t="s">
        <v>904</v>
      </c>
      <c r="G33" s="6" t="s">
        <v>37</v>
      </c>
      <c r="H33" s="6" t="s">
        <v>29</v>
      </c>
      <c r="I33" s="6" t="s">
        <v>898</v>
      </c>
      <c r="J33" s="7" t="s">
        <v>14</v>
      </c>
    </row>
    <row r="34" spans="1:10">
      <c r="A34" s="6">
        <v>30</v>
      </c>
      <c r="B34" s="6" t="s">
        <v>176</v>
      </c>
      <c r="C34" s="6" t="s">
        <v>906</v>
      </c>
      <c r="D34" s="6" t="s">
        <v>178</v>
      </c>
      <c r="E34" s="6" t="s">
        <v>824</v>
      </c>
      <c r="F34" s="6" t="s">
        <v>906</v>
      </c>
      <c r="G34" s="6" t="s">
        <v>33</v>
      </c>
      <c r="H34" s="6" t="s">
        <v>29</v>
      </c>
      <c r="I34" s="6" t="s">
        <v>898</v>
      </c>
      <c r="J34" s="7" t="s">
        <v>14</v>
      </c>
    </row>
    <row r="35" spans="1:10">
      <c r="A35" s="6">
        <v>31</v>
      </c>
      <c r="B35" s="6" t="s">
        <v>907</v>
      </c>
      <c r="C35" s="6" t="s">
        <v>513</v>
      </c>
      <c r="D35" s="6" t="s">
        <v>325</v>
      </c>
      <c r="E35" s="6" t="s">
        <v>824</v>
      </c>
      <c r="F35" s="6" t="s">
        <v>513</v>
      </c>
      <c r="G35" s="6" t="s">
        <v>37</v>
      </c>
      <c r="H35" s="6" t="s">
        <v>29</v>
      </c>
      <c r="I35" s="6" t="s">
        <v>898</v>
      </c>
      <c r="J35" s="7" t="s">
        <v>14</v>
      </c>
    </row>
    <row r="36" spans="1:10">
      <c r="A36" s="6">
        <v>32</v>
      </c>
      <c r="B36" s="6" t="s">
        <v>908</v>
      </c>
      <c r="C36" s="6" t="s">
        <v>909</v>
      </c>
      <c r="D36" s="6" t="s">
        <v>175</v>
      </c>
      <c r="E36" s="6" t="s">
        <v>824</v>
      </c>
      <c r="F36" s="6" t="s">
        <v>909</v>
      </c>
      <c r="G36" s="6" t="s">
        <v>37</v>
      </c>
      <c r="H36" s="6" t="s">
        <v>29</v>
      </c>
      <c r="I36" s="6" t="s">
        <v>898</v>
      </c>
      <c r="J36" s="7" t="s">
        <v>14</v>
      </c>
    </row>
    <row r="37" spans="1:10">
      <c r="A37" s="6">
        <v>33</v>
      </c>
      <c r="B37" s="6" t="s">
        <v>910</v>
      </c>
      <c r="C37" s="6" t="s">
        <v>530</v>
      </c>
      <c r="D37" s="6" t="s">
        <v>911</v>
      </c>
      <c r="E37" s="6" t="s">
        <v>824</v>
      </c>
      <c r="F37" s="6" t="s">
        <v>530</v>
      </c>
      <c r="G37" s="6" t="s">
        <v>28</v>
      </c>
      <c r="H37" s="6" t="s">
        <v>29</v>
      </c>
      <c r="I37" s="6" t="s">
        <v>898</v>
      </c>
      <c r="J37" s="7" t="s">
        <v>14</v>
      </c>
    </row>
    <row r="38" spans="1:10">
      <c r="A38" s="6">
        <v>34</v>
      </c>
      <c r="B38" s="6" t="s">
        <v>912</v>
      </c>
      <c r="C38" s="6" t="s">
        <v>913</v>
      </c>
      <c r="D38" s="6" t="s">
        <v>914</v>
      </c>
      <c r="E38" s="6" t="s">
        <v>824</v>
      </c>
      <c r="F38" s="6" t="s">
        <v>913</v>
      </c>
      <c r="G38" s="6" t="s">
        <v>37</v>
      </c>
      <c r="H38" s="6" t="s">
        <v>29</v>
      </c>
      <c r="I38" s="6" t="s">
        <v>898</v>
      </c>
      <c r="J38" s="7" t="s">
        <v>14</v>
      </c>
    </row>
    <row r="39" spans="1:10">
      <c r="A39" s="6">
        <v>35</v>
      </c>
      <c r="B39" s="6" t="s">
        <v>574</v>
      </c>
      <c r="C39" s="6" t="s">
        <v>171</v>
      </c>
      <c r="D39" s="6" t="s">
        <v>172</v>
      </c>
      <c r="E39" s="6" t="s">
        <v>824</v>
      </c>
      <c r="F39" s="6" t="s">
        <v>171</v>
      </c>
      <c r="G39" s="6" t="s">
        <v>28</v>
      </c>
      <c r="H39" s="6" t="s">
        <v>29</v>
      </c>
      <c r="I39" s="6" t="s">
        <v>898</v>
      </c>
      <c r="J39" s="7" t="s">
        <v>14</v>
      </c>
    </row>
    <row r="40" spans="1:10">
      <c r="A40" s="6">
        <v>36</v>
      </c>
      <c r="B40" s="6" t="s">
        <v>287</v>
      </c>
      <c r="C40" s="6" t="s">
        <v>915</v>
      </c>
      <c r="D40" s="6" t="s">
        <v>869</v>
      </c>
      <c r="E40" s="6" t="s">
        <v>824</v>
      </c>
      <c r="F40" s="6" t="s">
        <v>915</v>
      </c>
      <c r="G40" s="6" t="s">
        <v>37</v>
      </c>
      <c r="H40" s="6" t="s">
        <v>29</v>
      </c>
      <c r="I40" s="6" t="s">
        <v>898</v>
      </c>
      <c r="J40" s="7" t="s">
        <v>14</v>
      </c>
    </row>
    <row r="41" spans="1:10">
      <c r="A41" s="6">
        <v>37</v>
      </c>
      <c r="B41" s="6" t="s">
        <v>916</v>
      </c>
      <c r="C41" s="6" t="s">
        <v>917</v>
      </c>
      <c r="D41" s="6" t="s">
        <v>918</v>
      </c>
      <c r="E41" s="6" t="s">
        <v>824</v>
      </c>
      <c r="F41" s="6" t="s">
        <v>917</v>
      </c>
      <c r="G41" s="6" t="s">
        <v>28</v>
      </c>
      <c r="H41" s="6" t="s">
        <v>29</v>
      </c>
      <c r="I41" s="6" t="s">
        <v>898</v>
      </c>
      <c r="J41" s="7" t="s">
        <v>14</v>
      </c>
    </row>
    <row r="42" spans="1:10">
      <c r="A42" s="6">
        <v>38</v>
      </c>
      <c r="B42" s="6" t="s">
        <v>919</v>
      </c>
      <c r="C42" s="6" t="s">
        <v>920</v>
      </c>
      <c r="D42" s="6" t="s">
        <v>921</v>
      </c>
      <c r="E42" s="6" t="s">
        <v>824</v>
      </c>
      <c r="F42" s="6" t="s">
        <v>920</v>
      </c>
      <c r="G42" s="6" t="s">
        <v>37</v>
      </c>
      <c r="H42" s="6" t="s">
        <v>29</v>
      </c>
      <c r="I42" s="6" t="s">
        <v>898</v>
      </c>
      <c r="J42" s="7" t="s">
        <v>14</v>
      </c>
    </row>
    <row r="43" spans="1:10">
      <c r="A43" s="6">
        <v>39</v>
      </c>
      <c r="B43" s="6" t="s">
        <v>922</v>
      </c>
      <c r="C43" s="6" t="s">
        <v>923</v>
      </c>
      <c r="D43" s="6" t="s">
        <v>924</v>
      </c>
      <c r="E43" s="6" t="s">
        <v>824</v>
      </c>
      <c r="F43" s="6" t="s">
        <v>923</v>
      </c>
      <c r="G43" s="6" t="s">
        <v>33</v>
      </c>
      <c r="H43" s="6" t="s">
        <v>29</v>
      </c>
      <c r="I43" s="6" t="s">
        <v>898</v>
      </c>
      <c r="J43" s="7" t="s">
        <v>14</v>
      </c>
    </row>
    <row r="44" spans="1:10">
      <c r="A44" s="6">
        <v>40</v>
      </c>
      <c r="B44" s="6" t="s">
        <v>925</v>
      </c>
      <c r="C44" s="6" t="s">
        <v>488</v>
      </c>
      <c r="D44" s="6" t="s">
        <v>190</v>
      </c>
      <c r="E44" s="6" t="s">
        <v>824</v>
      </c>
      <c r="F44" s="6" t="s">
        <v>488</v>
      </c>
      <c r="G44" s="6" t="s">
        <v>28</v>
      </c>
      <c r="H44" s="6" t="s">
        <v>29</v>
      </c>
      <c r="I44" s="6" t="s">
        <v>898</v>
      </c>
      <c r="J44" s="7" t="s">
        <v>14</v>
      </c>
    </row>
    <row r="45" spans="1:10">
      <c r="A45" s="6">
        <v>41</v>
      </c>
      <c r="B45" s="6" t="s">
        <v>416</v>
      </c>
      <c r="C45" s="6" t="s">
        <v>52</v>
      </c>
      <c r="D45" s="6" t="s">
        <v>926</v>
      </c>
      <c r="E45" s="6" t="s">
        <v>824</v>
      </c>
      <c r="F45" s="6" t="s">
        <v>52</v>
      </c>
      <c r="G45" s="6" t="s">
        <v>28</v>
      </c>
      <c r="H45" s="6" t="s">
        <v>29</v>
      </c>
      <c r="I45" s="6" t="s">
        <v>898</v>
      </c>
      <c r="J45" s="7" t="s">
        <v>14</v>
      </c>
    </row>
    <row r="46" spans="1:10">
      <c r="A46" s="6">
        <v>42</v>
      </c>
      <c r="B46" s="6" t="s">
        <v>419</v>
      </c>
      <c r="C46" s="6" t="s">
        <v>927</v>
      </c>
      <c r="D46" s="6" t="s">
        <v>928</v>
      </c>
      <c r="E46" s="6" t="s">
        <v>824</v>
      </c>
      <c r="F46" s="6" t="s">
        <v>927</v>
      </c>
      <c r="G46" s="6" t="s">
        <v>37</v>
      </c>
      <c r="H46" s="6" t="s">
        <v>29</v>
      </c>
      <c r="I46" s="6" t="s">
        <v>898</v>
      </c>
      <c r="J46" s="7" t="s">
        <v>14</v>
      </c>
    </row>
    <row r="47" spans="1:10">
      <c r="A47" s="6">
        <v>43</v>
      </c>
      <c r="B47" s="6" t="s">
        <v>523</v>
      </c>
      <c r="C47" s="6" t="s">
        <v>467</v>
      </c>
      <c r="D47" s="6" t="s">
        <v>525</v>
      </c>
      <c r="E47" s="6" t="s">
        <v>824</v>
      </c>
      <c r="F47" s="6" t="s">
        <v>467</v>
      </c>
      <c r="G47" s="6" t="s">
        <v>37</v>
      </c>
      <c r="H47" s="6" t="s">
        <v>29</v>
      </c>
      <c r="I47" s="6" t="s">
        <v>898</v>
      </c>
      <c r="J47" s="7" t="s">
        <v>14</v>
      </c>
    </row>
    <row r="48" spans="1:10">
      <c r="A48" s="6">
        <v>44</v>
      </c>
      <c r="B48" s="6" t="s">
        <v>929</v>
      </c>
      <c r="C48" s="6" t="s">
        <v>930</v>
      </c>
      <c r="D48" s="6" t="s">
        <v>931</v>
      </c>
      <c r="E48" s="6" t="s">
        <v>824</v>
      </c>
      <c r="F48" s="6" t="s">
        <v>930</v>
      </c>
      <c r="G48" s="6" t="s">
        <v>28</v>
      </c>
      <c r="H48" s="6" t="s">
        <v>29</v>
      </c>
      <c r="I48" s="6" t="s">
        <v>898</v>
      </c>
      <c r="J48" s="7" t="s">
        <v>14</v>
      </c>
    </row>
    <row r="49" spans="1:10">
      <c r="A49" s="6">
        <v>45</v>
      </c>
      <c r="B49" s="6" t="s">
        <v>932</v>
      </c>
      <c r="C49" s="6" t="s">
        <v>933</v>
      </c>
      <c r="D49" s="6" t="s">
        <v>703</v>
      </c>
      <c r="E49" s="6" t="s">
        <v>824</v>
      </c>
      <c r="F49" s="6" t="s">
        <v>933</v>
      </c>
      <c r="G49" s="6" t="s">
        <v>37</v>
      </c>
      <c r="H49" s="6" t="s">
        <v>29</v>
      </c>
      <c r="I49" s="6" t="s">
        <v>898</v>
      </c>
      <c r="J49" s="7" t="s">
        <v>14</v>
      </c>
    </row>
    <row r="50" spans="1:10">
      <c r="A50" s="6">
        <v>46</v>
      </c>
      <c r="B50" s="6" t="s">
        <v>934</v>
      </c>
      <c r="C50" s="6" t="s">
        <v>935</v>
      </c>
      <c r="D50" s="6" t="s">
        <v>936</v>
      </c>
      <c r="E50" s="6" t="s">
        <v>824</v>
      </c>
      <c r="F50" s="6" t="s">
        <v>935</v>
      </c>
      <c r="G50" s="6" t="s">
        <v>28</v>
      </c>
      <c r="H50" s="6" t="s">
        <v>29</v>
      </c>
      <c r="I50" s="6" t="s">
        <v>898</v>
      </c>
      <c r="J50" s="7" t="s">
        <v>14</v>
      </c>
    </row>
    <row r="51" spans="1:10">
      <c r="A51" s="6">
        <v>47</v>
      </c>
      <c r="B51" s="6" t="s">
        <v>57</v>
      </c>
      <c r="C51" s="6" t="s">
        <v>58</v>
      </c>
      <c r="D51" s="6" t="s">
        <v>198</v>
      </c>
      <c r="E51" s="6" t="s">
        <v>824</v>
      </c>
      <c r="F51" s="6" t="s">
        <v>58</v>
      </c>
      <c r="G51" s="6" t="s">
        <v>37</v>
      </c>
      <c r="H51" s="6" t="s">
        <v>29</v>
      </c>
      <c r="I51" s="6" t="s">
        <v>898</v>
      </c>
      <c r="J51" s="7" t="s">
        <v>14</v>
      </c>
    </row>
    <row r="52" spans="1:10">
      <c r="A52" s="6">
        <v>48</v>
      </c>
      <c r="B52" s="6" t="s">
        <v>60</v>
      </c>
      <c r="C52" s="6" t="s">
        <v>61</v>
      </c>
      <c r="D52" s="6" t="s">
        <v>360</v>
      </c>
      <c r="E52" s="6" t="s">
        <v>824</v>
      </c>
      <c r="F52" s="6" t="s">
        <v>61</v>
      </c>
      <c r="G52" s="6" t="s">
        <v>28</v>
      </c>
      <c r="H52" s="6" t="s">
        <v>29</v>
      </c>
      <c r="I52" s="6" t="s">
        <v>898</v>
      </c>
      <c r="J52" s="7" t="s">
        <v>14</v>
      </c>
    </row>
    <row r="53" spans="1:10">
      <c r="A53" s="6">
        <v>49</v>
      </c>
      <c r="B53" s="6" t="s">
        <v>937</v>
      </c>
      <c r="C53" s="6" t="s">
        <v>541</v>
      </c>
      <c r="D53" s="6" t="s">
        <v>196</v>
      </c>
      <c r="E53" s="6" t="s">
        <v>824</v>
      </c>
      <c r="F53" s="6" t="s">
        <v>541</v>
      </c>
      <c r="G53" s="6" t="s">
        <v>28</v>
      </c>
      <c r="H53" s="6" t="s">
        <v>29</v>
      </c>
      <c r="I53" s="6" t="s">
        <v>898</v>
      </c>
      <c r="J53" s="7" t="s">
        <v>14</v>
      </c>
    </row>
    <row r="54" spans="1:10">
      <c r="A54" s="6">
        <v>50</v>
      </c>
      <c r="B54" s="6" t="s">
        <v>207</v>
      </c>
      <c r="C54" s="6" t="s">
        <v>938</v>
      </c>
      <c r="D54" s="6" t="s">
        <v>545</v>
      </c>
      <c r="E54" s="6" t="s">
        <v>824</v>
      </c>
      <c r="F54" s="6" t="s">
        <v>938</v>
      </c>
      <c r="G54" s="6" t="s">
        <v>28</v>
      </c>
      <c r="H54" s="6" t="s">
        <v>29</v>
      </c>
      <c r="I54" s="6" t="s">
        <v>898</v>
      </c>
      <c r="J54" s="7" t="s">
        <v>14</v>
      </c>
    </row>
    <row r="55" spans="1:10">
      <c r="A55" s="6">
        <v>51</v>
      </c>
      <c r="B55" s="6" t="s">
        <v>209</v>
      </c>
      <c r="C55" s="6" t="s">
        <v>939</v>
      </c>
      <c r="D55" s="6" t="s">
        <v>547</v>
      </c>
      <c r="E55" s="6" t="s">
        <v>824</v>
      </c>
      <c r="F55" s="6" t="s">
        <v>939</v>
      </c>
      <c r="G55" s="6" t="s">
        <v>37</v>
      </c>
      <c r="H55" s="6" t="s">
        <v>29</v>
      </c>
      <c r="I55" s="6" t="s">
        <v>898</v>
      </c>
      <c r="J55" s="7" t="s">
        <v>14</v>
      </c>
    </row>
    <row r="56" spans="1:10">
      <c r="A56" s="6">
        <v>52</v>
      </c>
      <c r="B56" s="6" t="s">
        <v>940</v>
      </c>
      <c r="C56" s="6" t="s">
        <v>941</v>
      </c>
      <c r="D56" s="6" t="s">
        <v>223</v>
      </c>
      <c r="E56" s="6" t="s">
        <v>824</v>
      </c>
      <c r="F56" s="6" t="s">
        <v>941</v>
      </c>
      <c r="G56" s="6" t="s">
        <v>37</v>
      </c>
      <c r="H56" s="6" t="s">
        <v>29</v>
      </c>
      <c r="I56" s="6" t="s">
        <v>898</v>
      </c>
      <c r="J56" s="7" t="s">
        <v>14</v>
      </c>
    </row>
    <row r="57" spans="1:10">
      <c r="A57" s="6">
        <v>53</v>
      </c>
      <c r="B57" s="6" t="s">
        <v>107</v>
      </c>
      <c r="C57" s="6" t="s">
        <v>467</v>
      </c>
      <c r="D57" s="6" t="s">
        <v>942</v>
      </c>
      <c r="E57" s="6" t="s">
        <v>824</v>
      </c>
      <c r="F57" s="6" t="s">
        <v>467</v>
      </c>
      <c r="G57" s="6" t="s">
        <v>37</v>
      </c>
      <c r="H57" s="6" t="s">
        <v>29</v>
      </c>
      <c r="I57" s="6" t="s">
        <v>898</v>
      </c>
      <c r="J57" s="7" t="s">
        <v>14</v>
      </c>
    </row>
    <row r="58" spans="1:10">
      <c r="A58" s="6">
        <v>54</v>
      </c>
      <c r="B58" s="6" t="s">
        <v>943</v>
      </c>
      <c r="C58" s="6" t="s">
        <v>205</v>
      </c>
      <c r="D58" s="6" t="s">
        <v>361</v>
      </c>
      <c r="E58" s="6" t="s">
        <v>824</v>
      </c>
      <c r="F58" s="6" t="s">
        <v>205</v>
      </c>
      <c r="G58" s="6" t="s">
        <v>37</v>
      </c>
      <c r="H58" s="6" t="s">
        <v>29</v>
      </c>
      <c r="I58" s="6" t="s">
        <v>898</v>
      </c>
      <c r="J58" s="7" t="s">
        <v>14</v>
      </c>
    </row>
    <row r="59" spans="1:10">
      <c r="A59" s="6">
        <v>55</v>
      </c>
      <c r="B59" s="6" t="s">
        <v>944</v>
      </c>
      <c r="C59" s="6" t="s">
        <v>551</v>
      </c>
      <c r="D59" s="6" t="s">
        <v>393</v>
      </c>
      <c r="E59" s="6" t="s">
        <v>824</v>
      </c>
      <c r="F59" s="6" t="s">
        <v>551</v>
      </c>
      <c r="G59" s="6" t="s">
        <v>244</v>
      </c>
      <c r="H59" s="6" t="s">
        <v>29</v>
      </c>
      <c r="I59" s="6" t="s">
        <v>898</v>
      </c>
      <c r="J59" s="7" t="s">
        <v>14</v>
      </c>
    </row>
    <row r="60" spans="1:10">
      <c r="A60" s="6">
        <v>56</v>
      </c>
      <c r="B60" s="6" t="s">
        <v>389</v>
      </c>
      <c r="C60" s="6" t="s">
        <v>945</v>
      </c>
      <c r="D60" s="6" t="s">
        <v>391</v>
      </c>
      <c r="E60" s="6" t="s">
        <v>824</v>
      </c>
      <c r="F60" s="6" t="s">
        <v>945</v>
      </c>
      <c r="G60" s="6" t="s">
        <v>244</v>
      </c>
      <c r="H60" s="6" t="s">
        <v>29</v>
      </c>
      <c r="I60" s="6" t="s">
        <v>898</v>
      </c>
      <c r="J60" s="7" t="s">
        <v>14</v>
      </c>
    </row>
    <row r="61" spans="1:10">
      <c r="A61" s="6">
        <v>57</v>
      </c>
      <c r="B61" s="6" t="s">
        <v>946</v>
      </c>
      <c r="C61" s="6" t="s">
        <v>947</v>
      </c>
      <c r="D61" s="6" t="s">
        <v>948</v>
      </c>
      <c r="E61" s="6" t="s">
        <v>824</v>
      </c>
      <c r="F61" s="6" t="s">
        <v>947</v>
      </c>
      <c r="G61" s="6" t="s">
        <v>244</v>
      </c>
      <c r="H61" s="6" t="s">
        <v>29</v>
      </c>
      <c r="I61" s="6" t="s">
        <v>898</v>
      </c>
      <c r="J61" s="7" t="s">
        <v>14</v>
      </c>
    </row>
    <row r="62" spans="1:10">
      <c r="A62" s="6">
        <v>58</v>
      </c>
      <c r="B62" s="6" t="s">
        <v>949</v>
      </c>
      <c r="C62" s="6" t="s">
        <v>950</v>
      </c>
      <c r="D62" s="6" t="s">
        <v>951</v>
      </c>
      <c r="E62" s="6" t="s">
        <v>824</v>
      </c>
      <c r="F62" s="6" t="s">
        <v>950</v>
      </c>
      <c r="G62" s="6" t="s">
        <v>28</v>
      </c>
      <c r="H62" s="6" t="s">
        <v>29</v>
      </c>
      <c r="I62" s="6" t="s">
        <v>898</v>
      </c>
      <c r="J62" s="7" t="s">
        <v>14</v>
      </c>
    </row>
    <row r="63" spans="1:10">
      <c r="A63" s="6">
        <v>59</v>
      </c>
      <c r="B63" s="6" t="s">
        <v>952</v>
      </c>
      <c r="C63" s="6" t="s">
        <v>953</v>
      </c>
      <c r="D63" s="6" t="s">
        <v>954</v>
      </c>
      <c r="E63" s="6" t="s">
        <v>824</v>
      </c>
      <c r="F63" s="6" t="s">
        <v>953</v>
      </c>
      <c r="G63" s="6" t="s">
        <v>28</v>
      </c>
      <c r="H63" s="6" t="s">
        <v>29</v>
      </c>
      <c r="I63" s="6" t="s">
        <v>898</v>
      </c>
      <c r="J63" s="7" t="s">
        <v>14</v>
      </c>
    </row>
    <row r="64" spans="1:10">
      <c r="A64" s="6">
        <v>60</v>
      </c>
      <c r="B64" s="6" t="s">
        <v>955</v>
      </c>
      <c r="C64" s="6" t="s">
        <v>956</v>
      </c>
      <c r="D64" s="6" t="s">
        <v>957</v>
      </c>
      <c r="E64" s="6" t="s">
        <v>824</v>
      </c>
      <c r="F64" s="6" t="s">
        <v>956</v>
      </c>
      <c r="G64" s="6" t="s">
        <v>37</v>
      </c>
      <c r="H64" s="6" t="s">
        <v>29</v>
      </c>
      <c r="I64" s="6" t="s">
        <v>898</v>
      </c>
      <c r="J64" s="7" t="s">
        <v>14</v>
      </c>
    </row>
    <row r="65" spans="1:10">
      <c r="A65" s="6">
        <v>61</v>
      </c>
      <c r="B65" s="6" t="s">
        <v>958</v>
      </c>
      <c r="C65" s="6" t="s">
        <v>261</v>
      </c>
      <c r="D65" s="6" t="s">
        <v>499</v>
      </c>
      <c r="E65" s="6" t="s">
        <v>824</v>
      </c>
      <c r="F65" s="6" t="s">
        <v>261</v>
      </c>
      <c r="G65" s="6" t="s">
        <v>28</v>
      </c>
      <c r="H65" s="6" t="s">
        <v>29</v>
      </c>
      <c r="I65" s="6" t="s">
        <v>898</v>
      </c>
      <c r="J65" s="7" t="s">
        <v>14</v>
      </c>
    </row>
    <row r="66" spans="1:10">
      <c r="A66" s="6">
        <v>62</v>
      </c>
      <c r="B66" s="6" t="s">
        <v>618</v>
      </c>
      <c r="C66" s="6" t="s">
        <v>619</v>
      </c>
      <c r="D66" s="6" t="s">
        <v>959</v>
      </c>
      <c r="E66" s="6" t="s">
        <v>824</v>
      </c>
      <c r="F66" s="6" t="s">
        <v>619</v>
      </c>
      <c r="G66" s="6" t="s">
        <v>28</v>
      </c>
      <c r="H66" s="6" t="s">
        <v>29</v>
      </c>
      <c r="I66" s="6" t="s">
        <v>898</v>
      </c>
      <c r="J66" s="7" t="s">
        <v>14</v>
      </c>
    </row>
    <row r="67" spans="1:10">
      <c r="A67" s="6">
        <v>63</v>
      </c>
      <c r="B67" s="6" t="s">
        <v>621</v>
      </c>
      <c r="C67" s="6" t="s">
        <v>622</v>
      </c>
      <c r="D67" s="6" t="s">
        <v>960</v>
      </c>
      <c r="E67" s="6" t="s">
        <v>824</v>
      </c>
      <c r="F67" s="6" t="s">
        <v>622</v>
      </c>
      <c r="G67" s="6" t="s">
        <v>28</v>
      </c>
      <c r="H67" s="6" t="s">
        <v>29</v>
      </c>
      <c r="I67" s="6" t="s">
        <v>898</v>
      </c>
      <c r="J67" s="7" t="s">
        <v>14</v>
      </c>
    </row>
    <row r="68" spans="1:10">
      <c r="A68" s="6">
        <v>64</v>
      </c>
      <c r="B68" s="6" t="s">
        <v>158</v>
      </c>
      <c r="C68" s="6" t="s">
        <v>157</v>
      </c>
      <c r="D68" s="6" t="s">
        <v>158</v>
      </c>
      <c r="E68" s="6" t="s">
        <v>824</v>
      </c>
      <c r="F68" s="6" t="s">
        <v>157</v>
      </c>
      <c r="G68" s="6" t="s">
        <v>37</v>
      </c>
      <c r="H68" s="6" t="s">
        <v>29</v>
      </c>
      <c r="I68" s="6" t="s">
        <v>961</v>
      </c>
      <c r="J68" s="7" t="s">
        <v>14</v>
      </c>
    </row>
    <row r="69" spans="1:10">
      <c r="A69" s="6">
        <v>65</v>
      </c>
      <c r="B69" s="6" t="s">
        <v>962</v>
      </c>
      <c r="C69" s="6" t="s">
        <v>963</v>
      </c>
      <c r="D69" s="6" t="s">
        <v>962</v>
      </c>
      <c r="E69" s="6" t="s">
        <v>824</v>
      </c>
      <c r="F69" s="6" t="s">
        <v>963</v>
      </c>
      <c r="G69" s="6" t="s">
        <v>37</v>
      </c>
      <c r="H69" s="6" t="s">
        <v>29</v>
      </c>
      <c r="I69" s="6" t="s">
        <v>961</v>
      </c>
      <c r="J69" s="7" t="s">
        <v>14</v>
      </c>
    </row>
    <row r="70" spans="1:10">
      <c r="A70" s="6">
        <v>66</v>
      </c>
      <c r="B70" s="6" t="s">
        <v>624</v>
      </c>
      <c r="C70" s="6" t="s">
        <v>625</v>
      </c>
      <c r="D70" s="6" t="s">
        <v>624</v>
      </c>
      <c r="E70" s="6" t="s">
        <v>824</v>
      </c>
      <c r="F70" s="6" t="s">
        <v>625</v>
      </c>
      <c r="G70" s="6" t="s">
        <v>37</v>
      </c>
      <c r="H70" s="6" t="s">
        <v>29</v>
      </c>
      <c r="I70" s="6" t="s">
        <v>961</v>
      </c>
      <c r="J70" s="7" t="s">
        <v>14</v>
      </c>
    </row>
    <row r="71" spans="1:10">
      <c r="A71" s="6">
        <v>67</v>
      </c>
      <c r="B71" s="6" t="s">
        <v>964</v>
      </c>
      <c r="C71" s="6" t="s">
        <v>965</v>
      </c>
      <c r="D71" s="6" t="s">
        <v>964</v>
      </c>
      <c r="E71" s="6" t="s">
        <v>824</v>
      </c>
      <c r="F71" s="6" t="s">
        <v>965</v>
      </c>
      <c r="G71" s="6" t="s">
        <v>37</v>
      </c>
      <c r="H71" s="6" t="s">
        <v>29</v>
      </c>
      <c r="I71" s="6" t="s">
        <v>961</v>
      </c>
      <c r="J71" s="7" t="s">
        <v>14</v>
      </c>
    </row>
    <row r="72" spans="1:10">
      <c r="A72" s="6">
        <v>68</v>
      </c>
      <c r="B72" s="6" t="s">
        <v>104</v>
      </c>
      <c r="C72" s="6" t="s">
        <v>105</v>
      </c>
      <c r="D72" s="6" t="s">
        <v>166</v>
      </c>
      <c r="E72" s="6" t="s">
        <v>824</v>
      </c>
      <c r="F72" s="6" t="s">
        <v>105</v>
      </c>
      <c r="G72" s="6" t="s">
        <v>33</v>
      </c>
      <c r="H72" s="6" t="s">
        <v>29</v>
      </c>
      <c r="I72" s="6" t="s">
        <v>961</v>
      </c>
      <c r="J72" s="7" t="s">
        <v>14</v>
      </c>
    </row>
    <row r="73" spans="1:10">
      <c r="A73" s="6">
        <v>69</v>
      </c>
      <c r="B73" s="6" t="s">
        <v>966</v>
      </c>
      <c r="C73" s="6" t="s">
        <v>31</v>
      </c>
      <c r="D73" s="6" t="s">
        <v>823</v>
      </c>
      <c r="E73" s="6" t="s">
        <v>824</v>
      </c>
      <c r="F73" s="6" t="s">
        <v>31</v>
      </c>
      <c r="G73" s="6" t="s">
        <v>33</v>
      </c>
      <c r="H73" s="6" t="s">
        <v>29</v>
      </c>
      <c r="I73" s="6" t="s">
        <v>961</v>
      </c>
      <c r="J73" s="7" t="s">
        <v>14</v>
      </c>
    </row>
    <row r="74" spans="1:10">
      <c r="A74" s="6">
        <v>70</v>
      </c>
      <c r="B74" s="6" t="s">
        <v>826</v>
      </c>
      <c r="C74" s="6" t="s">
        <v>827</v>
      </c>
      <c r="D74" s="6" t="s">
        <v>967</v>
      </c>
      <c r="E74" s="6" t="s">
        <v>824</v>
      </c>
      <c r="F74" s="6" t="s">
        <v>827</v>
      </c>
      <c r="G74" s="6" t="s">
        <v>28</v>
      </c>
      <c r="H74" s="6" t="s">
        <v>29</v>
      </c>
      <c r="I74" s="6" t="s">
        <v>961</v>
      </c>
      <c r="J74" s="7" t="s">
        <v>14</v>
      </c>
    </row>
    <row r="75" spans="1:10">
      <c r="A75" s="6">
        <v>71</v>
      </c>
      <c r="B75" s="6" t="s">
        <v>829</v>
      </c>
      <c r="C75" s="6" t="s">
        <v>830</v>
      </c>
      <c r="D75" s="6" t="s">
        <v>760</v>
      </c>
      <c r="E75" s="6" t="s">
        <v>824</v>
      </c>
      <c r="F75" s="6" t="s">
        <v>830</v>
      </c>
      <c r="G75" s="6" t="s">
        <v>37</v>
      </c>
      <c r="H75" s="6" t="s">
        <v>29</v>
      </c>
      <c r="I75" s="6" t="s">
        <v>961</v>
      </c>
      <c r="J75" s="7" t="s">
        <v>14</v>
      </c>
    </row>
    <row r="76" spans="1:10">
      <c r="A76" s="6">
        <v>72</v>
      </c>
      <c r="B76" s="6" t="s">
        <v>629</v>
      </c>
      <c r="C76" s="6" t="s">
        <v>968</v>
      </c>
      <c r="D76" s="6" t="s">
        <v>969</v>
      </c>
      <c r="E76" s="6" t="s">
        <v>824</v>
      </c>
      <c r="F76" s="6" t="s">
        <v>968</v>
      </c>
      <c r="G76" s="6" t="s">
        <v>28</v>
      </c>
      <c r="H76" s="6" t="s">
        <v>29</v>
      </c>
      <c r="I76" s="6" t="s">
        <v>961</v>
      </c>
      <c r="J76" s="7" t="s">
        <v>14</v>
      </c>
    </row>
    <row r="77" spans="1:10">
      <c r="A77" s="6">
        <v>73</v>
      </c>
      <c r="B77" s="6" t="s">
        <v>632</v>
      </c>
      <c r="C77" s="6" t="s">
        <v>970</v>
      </c>
      <c r="D77" s="6" t="s">
        <v>971</v>
      </c>
      <c r="E77" s="6" t="s">
        <v>824</v>
      </c>
      <c r="F77" s="6" t="s">
        <v>970</v>
      </c>
      <c r="G77" s="6" t="s">
        <v>37</v>
      </c>
      <c r="H77" s="6" t="s">
        <v>29</v>
      </c>
      <c r="I77" s="6" t="s">
        <v>961</v>
      </c>
      <c r="J77" s="7" t="s">
        <v>14</v>
      </c>
    </row>
    <row r="78" spans="1:10">
      <c r="A78" s="6">
        <v>74</v>
      </c>
      <c r="B78" s="6" t="s">
        <v>464</v>
      </c>
      <c r="C78" s="6" t="s">
        <v>465</v>
      </c>
      <c r="D78" s="6" t="s">
        <v>635</v>
      </c>
      <c r="E78" s="6" t="s">
        <v>824</v>
      </c>
      <c r="F78" s="6" t="s">
        <v>465</v>
      </c>
      <c r="G78" s="6" t="s">
        <v>28</v>
      </c>
      <c r="H78" s="6" t="s">
        <v>29</v>
      </c>
      <c r="I78" s="6" t="s">
        <v>961</v>
      </c>
      <c r="J78" s="7" t="s">
        <v>14</v>
      </c>
    </row>
    <row r="79" spans="1:10">
      <c r="A79" s="6">
        <v>75</v>
      </c>
      <c r="B79" s="6" t="s">
        <v>636</v>
      </c>
      <c r="C79" s="6" t="s">
        <v>637</v>
      </c>
      <c r="D79" s="6" t="s">
        <v>638</v>
      </c>
      <c r="E79" s="6" t="s">
        <v>824</v>
      </c>
      <c r="F79" s="6" t="s">
        <v>637</v>
      </c>
      <c r="G79" s="6" t="s">
        <v>37</v>
      </c>
      <c r="H79" s="6" t="s">
        <v>29</v>
      </c>
      <c r="I79" s="6" t="s">
        <v>961</v>
      </c>
      <c r="J79" s="7" t="s">
        <v>14</v>
      </c>
    </row>
    <row r="80" spans="1:10">
      <c r="A80" s="6">
        <v>76</v>
      </c>
      <c r="B80" s="6" t="s">
        <v>972</v>
      </c>
      <c r="C80" s="6" t="s">
        <v>973</v>
      </c>
      <c r="D80" s="6" t="s">
        <v>974</v>
      </c>
      <c r="E80" s="6" t="s">
        <v>824</v>
      </c>
      <c r="F80" s="6" t="s">
        <v>973</v>
      </c>
      <c r="G80" s="6" t="s">
        <v>33</v>
      </c>
      <c r="H80" s="6" t="s">
        <v>29</v>
      </c>
      <c r="I80" s="6" t="s">
        <v>961</v>
      </c>
      <c r="J80" s="7" t="s">
        <v>14</v>
      </c>
    </row>
    <row r="81" spans="1:10">
      <c r="A81" s="6">
        <v>77</v>
      </c>
      <c r="B81" s="6" t="s">
        <v>975</v>
      </c>
      <c r="C81" s="6" t="s">
        <v>976</v>
      </c>
      <c r="D81" s="6" t="s">
        <v>977</v>
      </c>
      <c r="E81" s="6" t="s">
        <v>824</v>
      </c>
      <c r="F81" s="6" t="s">
        <v>976</v>
      </c>
      <c r="G81" s="6" t="s">
        <v>33</v>
      </c>
      <c r="H81" s="6" t="s">
        <v>29</v>
      </c>
      <c r="I81" s="6" t="s">
        <v>961</v>
      </c>
      <c r="J81" s="7" t="s">
        <v>14</v>
      </c>
    </row>
    <row r="82" spans="1:10">
      <c r="A82" s="6">
        <v>78</v>
      </c>
      <c r="B82" s="6" t="s">
        <v>978</v>
      </c>
      <c r="C82" s="6" t="s">
        <v>979</v>
      </c>
      <c r="D82" s="6" t="s">
        <v>866</v>
      </c>
      <c r="E82" s="6" t="s">
        <v>824</v>
      </c>
      <c r="F82" s="6" t="s">
        <v>979</v>
      </c>
      <c r="G82" s="6" t="s">
        <v>37</v>
      </c>
      <c r="H82" s="6" t="s">
        <v>29</v>
      </c>
      <c r="I82" s="6" t="s">
        <v>961</v>
      </c>
      <c r="J82" s="7" t="s">
        <v>14</v>
      </c>
    </row>
    <row r="83" spans="1:10">
      <c r="A83" s="6">
        <v>79</v>
      </c>
      <c r="B83" s="6" t="s">
        <v>980</v>
      </c>
      <c r="C83" s="6" t="s">
        <v>981</v>
      </c>
      <c r="D83" s="6" t="s">
        <v>734</v>
      </c>
      <c r="E83" s="6" t="s">
        <v>824</v>
      </c>
      <c r="F83" s="6" t="s">
        <v>981</v>
      </c>
      <c r="G83" s="6" t="s">
        <v>37</v>
      </c>
      <c r="H83" s="6" t="s">
        <v>29</v>
      </c>
      <c r="I83" s="6" t="s">
        <v>961</v>
      </c>
      <c r="J83" s="7" t="s">
        <v>14</v>
      </c>
    </row>
    <row r="84" spans="1:10">
      <c r="A84" s="6">
        <v>80</v>
      </c>
      <c r="B84" s="6" t="s">
        <v>982</v>
      </c>
      <c r="C84" s="6" t="s">
        <v>983</v>
      </c>
      <c r="D84" s="6" t="s">
        <v>984</v>
      </c>
      <c r="E84" s="6" t="s">
        <v>824</v>
      </c>
      <c r="F84" s="6" t="s">
        <v>983</v>
      </c>
      <c r="G84" s="6" t="s">
        <v>37</v>
      </c>
      <c r="H84" s="6" t="s">
        <v>29</v>
      </c>
      <c r="I84" s="6" t="s">
        <v>961</v>
      </c>
      <c r="J84" s="7" t="s">
        <v>14</v>
      </c>
    </row>
    <row r="85" spans="1:10">
      <c r="A85" s="6">
        <v>81</v>
      </c>
      <c r="B85" s="6" t="s">
        <v>985</v>
      </c>
      <c r="C85" s="6" t="s">
        <v>986</v>
      </c>
      <c r="D85" s="6" t="s">
        <v>328</v>
      </c>
      <c r="E85" s="6" t="s">
        <v>824</v>
      </c>
      <c r="F85" s="6" t="s">
        <v>986</v>
      </c>
      <c r="G85" s="6" t="s">
        <v>37</v>
      </c>
      <c r="H85" s="6" t="s">
        <v>29</v>
      </c>
      <c r="I85" s="6" t="s">
        <v>961</v>
      </c>
      <c r="J85" s="7" t="s">
        <v>14</v>
      </c>
    </row>
    <row r="86" spans="1:10">
      <c r="A86" s="6">
        <v>82</v>
      </c>
      <c r="B86" s="6" t="s">
        <v>987</v>
      </c>
      <c r="C86" s="6" t="s">
        <v>988</v>
      </c>
      <c r="D86" s="6" t="s">
        <v>989</v>
      </c>
      <c r="E86" s="6" t="s">
        <v>824</v>
      </c>
      <c r="F86" s="6" t="s">
        <v>988</v>
      </c>
      <c r="G86" s="6" t="s">
        <v>37</v>
      </c>
      <c r="H86" s="6" t="s">
        <v>29</v>
      </c>
      <c r="I86" s="6" t="s">
        <v>961</v>
      </c>
      <c r="J86" s="7" t="s">
        <v>14</v>
      </c>
    </row>
    <row r="87" spans="1:10">
      <c r="A87" s="6">
        <v>83</v>
      </c>
      <c r="B87" s="6" t="s">
        <v>990</v>
      </c>
      <c r="C87" s="6" t="s">
        <v>991</v>
      </c>
      <c r="D87" s="6" t="s">
        <v>992</v>
      </c>
      <c r="E87" s="6" t="s">
        <v>824</v>
      </c>
      <c r="F87" s="6" t="s">
        <v>991</v>
      </c>
      <c r="G87" s="6" t="s">
        <v>37</v>
      </c>
      <c r="H87" s="6" t="s">
        <v>29</v>
      </c>
      <c r="I87" s="6" t="s">
        <v>961</v>
      </c>
      <c r="J87" s="7" t="s">
        <v>14</v>
      </c>
    </row>
    <row r="88" spans="1:10">
      <c r="A88" s="6">
        <v>84</v>
      </c>
      <c r="B88" s="6" t="s">
        <v>993</v>
      </c>
      <c r="C88" s="6" t="s">
        <v>994</v>
      </c>
      <c r="D88" s="6" t="s">
        <v>995</v>
      </c>
      <c r="E88" s="6" t="s">
        <v>824</v>
      </c>
      <c r="F88" s="6" t="s">
        <v>994</v>
      </c>
      <c r="G88" s="6" t="s">
        <v>37</v>
      </c>
      <c r="H88" s="6" t="s">
        <v>29</v>
      </c>
      <c r="I88" s="6" t="s">
        <v>961</v>
      </c>
      <c r="J88" s="7" t="s">
        <v>14</v>
      </c>
    </row>
    <row r="89" spans="1:10">
      <c r="A89" s="6">
        <v>85</v>
      </c>
      <c r="B89" s="6" t="s">
        <v>996</v>
      </c>
      <c r="C89" s="6" t="s">
        <v>988</v>
      </c>
      <c r="D89" s="6" t="s">
        <v>997</v>
      </c>
      <c r="E89" s="6" t="s">
        <v>824</v>
      </c>
      <c r="F89" s="6" t="s">
        <v>988</v>
      </c>
      <c r="G89" s="6" t="s">
        <v>37</v>
      </c>
      <c r="H89" s="6" t="s">
        <v>29</v>
      </c>
      <c r="I89" s="6" t="s">
        <v>961</v>
      </c>
      <c r="J89" s="7" t="s">
        <v>14</v>
      </c>
    </row>
    <row r="90" spans="1:10">
      <c r="A90" s="6">
        <v>86</v>
      </c>
      <c r="B90" s="6" t="s">
        <v>998</v>
      </c>
      <c r="C90" s="6" t="s">
        <v>999</v>
      </c>
      <c r="D90" s="6" t="s">
        <v>1000</v>
      </c>
      <c r="E90" s="6" t="s">
        <v>824</v>
      </c>
      <c r="F90" s="6" t="s">
        <v>999</v>
      </c>
      <c r="G90" s="6" t="s">
        <v>37</v>
      </c>
      <c r="H90" s="6" t="s">
        <v>29</v>
      </c>
      <c r="I90" s="6" t="s">
        <v>961</v>
      </c>
      <c r="J90" s="7" t="s">
        <v>14</v>
      </c>
    </row>
    <row r="91" spans="1:10">
      <c r="A91" s="6">
        <v>87</v>
      </c>
      <c r="B91" s="6" t="s">
        <v>191</v>
      </c>
      <c r="C91" s="6" t="s">
        <v>1001</v>
      </c>
      <c r="D91" s="6" t="s">
        <v>193</v>
      </c>
      <c r="E91" s="6" t="s">
        <v>824</v>
      </c>
      <c r="F91" s="6" t="s">
        <v>1001</v>
      </c>
      <c r="G91" s="6" t="s">
        <v>33</v>
      </c>
      <c r="H91" s="6" t="s">
        <v>29</v>
      </c>
      <c r="I91" s="6" t="s">
        <v>961</v>
      </c>
      <c r="J91" s="7" t="s">
        <v>14</v>
      </c>
    </row>
    <row r="92" spans="1:10">
      <c r="A92" s="6">
        <v>88</v>
      </c>
      <c r="B92" s="6" t="s">
        <v>645</v>
      </c>
      <c r="C92" s="6" t="s">
        <v>1002</v>
      </c>
      <c r="D92" s="6" t="s">
        <v>1003</v>
      </c>
      <c r="E92" s="6" t="s">
        <v>824</v>
      </c>
      <c r="F92" s="6" t="s">
        <v>1002</v>
      </c>
      <c r="G92" s="6" t="s">
        <v>33</v>
      </c>
      <c r="H92" s="6" t="s">
        <v>29</v>
      </c>
      <c r="I92" s="6" t="s">
        <v>961</v>
      </c>
      <c r="J92" s="7" t="s">
        <v>14</v>
      </c>
    </row>
    <row r="93" spans="1:10">
      <c r="A93" s="6">
        <v>89</v>
      </c>
      <c r="B93" s="6" t="s">
        <v>695</v>
      </c>
      <c r="C93" s="6" t="s">
        <v>1004</v>
      </c>
      <c r="D93" s="6" t="s">
        <v>1005</v>
      </c>
      <c r="E93" s="6" t="s">
        <v>824</v>
      </c>
      <c r="F93" s="6" t="s">
        <v>1004</v>
      </c>
      <c r="G93" s="6" t="s">
        <v>37</v>
      </c>
      <c r="H93" s="6" t="s">
        <v>29</v>
      </c>
      <c r="I93" s="6" t="s">
        <v>961</v>
      </c>
      <c r="J93" s="7" t="s">
        <v>14</v>
      </c>
    </row>
    <row r="94" spans="1:10">
      <c r="A94" s="6">
        <v>90</v>
      </c>
      <c r="B94" s="6" t="s">
        <v>732</v>
      </c>
      <c r="C94" s="6" t="s">
        <v>889</v>
      </c>
      <c r="D94" s="6" t="s">
        <v>890</v>
      </c>
      <c r="E94" s="6" t="s">
        <v>824</v>
      </c>
      <c r="F94" s="6" t="s">
        <v>889</v>
      </c>
      <c r="G94" s="6" t="s">
        <v>37</v>
      </c>
      <c r="H94" s="6" t="s">
        <v>29</v>
      </c>
      <c r="I94" s="6" t="s">
        <v>961</v>
      </c>
      <c r="J94" s="7" t="s">
        <v>14</v>
      </c>
    </row>
    <row r="95" spans="1:10">
      <c r="A95" s="6">
        <v>91</v>
      </c>
      <c r="B95" s="6" t="s">
        <v>779</v>
      </c>
      <c r="C95" s="6" t="s">
        <v>1006</v>
      </c>
      <c r="D95" s="6" t="s">
        <v>1007</v>
      </c>
      <c r="E95" s="6" t="s">
        <v>824</v>
      </c>
      <c r="F95" s="6" t="s">
        <v>1006</v>
      </c>
      <c r="G95" s="6" t="s">
        <v>37</v>
      </c>
      <c r="H95" s="6" t="s">
        <v>29</v>
      </c>
      <c r="I95" s="6" t="s">
        <v>961</v>
      </c>
      <c r="J95" s="7" t="s">
        <v>14</v>
      </c>
    </row>
    <row r="96" spans="1:10">
      <c r="A96" s="6">
        <v>92</v>
      </c>
      <c r="B96" s="6" t="s">
        <v>1008</v>
      </c>
      <c r="C96" s="6" t="s">
        <v>1009</v>
      </c>
      <c r="D96" s="6" t="s">
        <v>1010</v>
      </c>
      <c r="E96" s="6" t="s">
        <v>824</v>
      </c>
      <c r="F96" s="6" t="s">
        <v>1009</v>
      </c>
      <c r="G96" s="6" t="s">
        <v>37</v>
      </c>
      <c r="H96" s="6" t="s">
        <v>29</v>
      </c>
      <c r="I96" s="6" t="s">
        <v>961</v>
      </c>
      <c r="J96" s="7" t="s">
        <v>14</v>
      </c>
    </row>
    <row r="97" spans="1:10">
      <c r="A97" s="6">
        <v>93</v>
      </c>
      <c r="B97" s="6" t="s">
        <v>263</v>
      </c>
      <c r="C97" s="6" t="s">
        <v>1011</v>
      </c>
      <c r="D97" s="6" t="s">
        <v>1012</v>
      </c>
      <c r="E97" s="6" t="s">
        <v>824</v>
      </c>
      <c r="F97" s="6" t="s">
        <v>1011</v>
      </c>
      <c r="G97" s="6" t="s">
        <v>37</v>
      </c>
      <c r="H97" s="6" t="s">
        <v>29</v>
      </c>
      <c r="I97" s="6" t="s">
        <v>961</v>
      </c>
      <c r="J97" s="7" t="s">
        <v>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true" summaryRight="true"/>
  </sheetPr>
  <dimension ref="J81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818</v>
      </c>
      <c r="C2" s="6" t="s">
        <v>818</v>
      </c>
      <c r="D2" s="6" t="s">
        <v>1084</v>
      </c>
      <c r="E2" s="6" t="s">
        <v>11</v>
      </c>
      <c r="F2" s="6" t="s">
        <v>1085</v>
      </c>
      <c r="G2" s="6" t="s">
        <v>1086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966</v>
      </c>
      <c r="C5" s="6" t="s">
        <v>1087</v>
      </c>
      <c r="D5" s="6" t="s">
        <v>1088</v>
      </c>
      <c r="E5" s="6" t="s">
        <v>1089</v>
      </c>
      <c r="F5" s="6" t="s">
        <v>1087</v>
      </c>
      <c r="G5" s="6" t="s">
        <v>33</v>
      </c>
      <c r="H5" s="6" t="s">
        <v>29</v>
      </c>
      <c r="I5" s="6" t="s">
        <v>1090</v>
      </c>
      <c r="J5" s="7" t="s">
        <v>14</v>
      </c>
    </row>
    <row r="6" spans="1:10">
      <c r="A6" s="6">
        <v>2</v>
      </c>
      <c r="B6" s="6" t="s">
        <v>416</v>
      </c>
      <c r="C6" s="6" t="s">
        <v>1087</v>
      </c>
      <c r="D6" s="6" t="s">
        <v>1091</v>
      </c>
      <c r="E6" s="6" t="s">
        <v>1089</v>
      </c>
      <c r="F6" s="6" t="s">
        <v>1087</v>
      </c>
      <c r="G6" s="6" t="s">
        <v>37</v>
      </c>
      <c r="H6" s="6" t="s">
        <v>29</v>
      </c>
      <c r="I6" s="6" t="s">
        <v>1090</v>
      </c>
      <c r="J6" s="7" t="s">
        <v>14</v>
      </c>
    </row>
    <row r="7" spans="1:10">
      <c r="A7" s="6">
        <v>3</v>
      </c>
      <c r="B7" s="6" t="s">
        <v>416</v>
      </c>
      <c r="C7" s="6" t="s">
        <v>1087</v>
      </c>
      <c r="D7" s="6" t="s">
        <v>1092</v>
      </c>
      <c r="E7" s="6" t="s">
        <v>1089</v>
      </c>
      <c r="F7" s="6" t="s">
        <v>1087</v>
      </c>
      <c r="G7" s="6" t="s">
        <v>37</v>
      </c>
      <c r="H7" s="6" t="s">
        <v>29</v>
      </c>
      <c r="I7" s="6" t="s">
        <v>1090</v>
      </c>
      <c r="J7" s="7" t="s">
        <v>14</v>
      </c>
    </row>
    <row r="8" spans="1:10">
      <c r="A8" s="6">
        <v>4</v>
      </c>
      <c r="B8" s="6" t="s">
        <v>1093</v>
      </c>
      <c r="C8" s="6" t="s">
        <v>1087</v>
      </c>
      <c r="D8" s="6" t="s">
        <v>1094</v>
      </c>
      <c r="E8" s="6" t="s">
        <v>1089</v>
      </c>
      <c r="F8" s="6" t="s">
        <v>1087</v>
      </c>
      <c r="G8" s="6" t="s">
        <v>28</v>
      </c>
      <c r="H8" s="6" t="s">
        <v>29</v>
      </c>
      <c r="I8" s="6" t="s">
        <v>1090</v>
      </c>
      <c r="J8" s="7" t="s">
        <v>14</v>
      </c>
    </row>
    <row r="9" spans="1:10">
      <c r="A9" s="6">
        <v>5</v>
      </c>
      <c r="B9" s="6" t="s">
        <v>1093</v>
      </c>
      <c r="C9" s="6" t="s">
        <v>1087</v>
      </c>
      <c r="D9" s="6" t="s">
        <v>1095</v>
      </c>
      <c r="E9" s="6" t="s">
        <v>1089</v>
      </c>
      <c r="F9" s="6" t="s">
        <v>1087</v>
      </c>
      <c r="G9" s="6" t="s">
        <v>28</v>
      </c>
      <c r="H9" s="6" t="s">
        <v>29</v>
      </c>
      <c r="I9" s="6" t="s">
        <v>1090</v>
      </c>
      <c r="J9" s="7" t="s">
        <v>14</v>
      </c>
    </row>
    <row r="10" spans="1:10">
      <c r="A10" s="6">
        <v>6</v>
      </c>
      <c r="B10" s="6" t="s">
        <v>1093</v>
      </c>
      <c r="C10" s="6" t="s">
        <v>1087</v>
      </c>
      <c r="D10" s="6" t="s">
        <v>1096</v>
      </c>
      <c r="E10" s="6" t="s">
        <v>1089</v>
      </c>
      <c r="F10" s="6" t="s">
        <v>1087</v>
      </c>
      <c r="G10" s="6" t="s">
        <v>28</v>
      </c>
      <c r="H10" s="6" t="s">
        <v>29</v>
      </c>
      <c r="I10" s="6" t="s">
        <v>1090</v>
      </c>
      <c r="J10" s="7" t="s">
        <v>14</v>
      </c>
    </row>
    <row r="11" spans="1:10">
      <c r="A11" s="6">
        <v>7</v>
      </c>
      <c r="B11" s="6" t="s">
        <v>1097</v>
      </c>
      <c r="C11" s="6" t="s">
        <v>1087</v>
      </c>
      <c r="D11" s="6" t="s">
        <v>1098</v>
      </c>
      <c r="E11" s="6" t="s">
        <v>1089</v>
      </c>
      <c r="F11" s="6" t="s">
        <v>1087</v>
      </c>
      <c r="G11" s="6" t="s">
        <v>37</v>
      </c>
      <c r="H11" s="6" t="s">
        <v>29</v>
      </c>
      <c r="I11" s="6" t="s">
        <v>1090</v>
      </c>
      <c r="J11" s="7" t="s">
        <v>14</v>
      </c>
    </row>
    <row r="12" spans="1:10">
      <c r="A12" s="6">
        <v>8</v>
      </c>
      <c r="B12" s="6" t="s">
        <v>95</v>
      </c>
      <c r="C12" s="6" t="s">
        <v>1087</v>
      </c>
      <c r="D12" s="6" t="s">
        <v>1099</v>
      </c>
      <c r="E12" s="6" t="s">
        <v>1089</v>
      </c>
      <c r="F12" s="6" t="s">
        <v>1087</v>
      </c>
      <c r="G12" s="6" t="s">
        <v>37</v>
      </c>
      <c r="H12" s="6" t="s">
        <v>29</v>
      </c>
      <c r="I12" s="6" t="s">
        <v>1090</v>
      </c>
      <c r="J12" s="7" t="s">
        <v>14</v>
      </c>
    </row>
    <row r="13" spans="1:10">
      <c r="A13" s="6">
        <v>9</v>
      </c>
      <c r="B13" s="6" t="s">
        <v>107</v>
      </c>
      <c r="C13" s="6" t="s">
        <v>1087</v>
      </c>
      <c r="D13" s="6" t="s">
        <v>1100</v>
      </c>
      <c r="E13" s="6" t="s">
        <v>1089</v>
      </c>
      <c r="F13" s="6" t="s">
        <v>1087</v>
      </c>
      <c r="G13" s="6" t="s">
        <v>37</v>
      </c>
      <c r="H13" s="6" t="s">
        <v>29</v>
      </c>
      <c r="I13" s="6" t="s">
        <v>1090</v>
      </c>
      <c r="J13" s="7" t="s">
        <v>14</v>
      </c>
    </row>
    <row r="14" spans="1:10">
      <c r="A14" s="6">
        <v>10</v>
      </c>
      <c r="B14" s="6" t="s">
        <v>107</v>
      </c>
      <c r="C14" s="6" t="s">
        <v>1087</v>
      </c>
      <c r="D14" s="6" t="s">
        <v>1101</v>
      </c>
      <c r="E14" s="6" t="s">
        <v>1089</v>
      </c>
      <c r="F14" s="6" t="s">
        <v>1087</v>
      </c>
      <c r="G14" s="6" t="s">
        <v>37</v>
      </c>
      <c r="H14" s="6" t="s">
        <v>29</v>
      </c>
      <c r="I14" s="6" t="s">
        <v>1090</v>
      </c>
      <c r="J14" s="7" t="s">
        <v>14</v>
      </c>
    </row>
    <row r="15" spans="1:10">
      <c r="A15" s="6">
        <v>11</v>
      </c>
      <c r="B15" s="6" t="s">
        <v>36</v>
      </c>
      <c r="C15" s="6" t="s">
        <v>1087</v>
      </c>
      <c r="D15" s="6" t="s">
        <v>36</v>
      </c>
      <c r="E15" s="6" t="s">
        <v>1089</v>
      </c>
      <c r="F15" s="6" t="s">
        <v>1087</v>
      </c>
      <c r="G15" s="6" t="s">
        <v>37</v>
      </c>
      <c r="H15" s="6" t="s">
        <v>29</v>
      </c>
      <c r="I15" s="6" t="s">
        <v>1090</v>
      </c>
      <c r="J15" s="7" t="s">
        <v>14</v>
      </c>
    </row>
    <row r="16" spans="1:10">
      <c r="A16" s="6">
        <v>12</v>
      </c>
      <c r="B16" s="6" t="s">
        <v>949</v>
      </c>
      <c r="C16" s="6" t="s">
        <v>1087</v>
      </c>
      <c r="D16" s="6" t="s">
        <v>1102</v>
      </c>
      <c r="E16" s="6" t="s">
        <v>1089</v>
      </c>
      <c r="F16" s="6" t="s">
        <v>1087</v>
      </c>
      <c r="G16" s="6" t="s">
        <v>28</v>
      </c>
      <c r="H16" s="6" t="s">
        <v>29</v>
      </c>
      <c r="I16" s="6" t="s">
        <v>1090</v>
      </c>
      <c r="J16" s="7" t="s">
        <v>14</v>
      </c>
    </row>
    <row r="17" spans="1:10">
      <c r="A17" s="6">
        <v>13</v>
      </c>
      <c r="B17" s="6" t="s">
        <v>949</v>
      </c>
      <c r="C17" s="6" t="s">
        <v>1087</v>
      </c>
      <c r="D17" s="6" t="s">
        <v>1103</v>
      </c>
      <c r="E17" s="6" t="s">
        <v>1089</v>
      </c>
      <c r="F17" s="6" t="s">
        <v>1087</v>
      </c>
      <c r="G17" s="6" t="s">
        <v>28</v>
      </c>
      <c r="H17" s="6" t="s">
        <v>29</v>
      </c>
      <c r="I17" s="6" t="s">
        <v>1090</v>
      </c>
      <c r="J17" s="7" t="s">
        <v>14</v>
      </c>
    </row>
    <row r="18" spans="1:10">
      <c r="A18" s="6">
        <v>14</v>
      </c>
      <c r="B18" s="6" t="s">
        <v>1104</v>
      </c>
      <c r="C18" s="6" t="s">
        <v>1087</v>
      </c>
      <c r="D18" s="6" t="s">
        <v>1105</v>
      </c>
      <c r="E18" s="6" t="s">
        <v>1089</v>
      </c>
      <c r="F18" s="6" t="s">
        <v>1087</v>
      </c>
      <c r="G18" s="6" t="s">
        <v>37</v>
      </c>
      <c r="H18" s="6" t="s">
        <v>29</v>
      </c>
      <c r="I18" s="6" t="s">
        <v>1090</v>
      </c>
      <c r="J18" s="7" t="s">
        <v>14</v>
      </c>
    </row>
    <row r="19" spans="1:10">
      <c r="A19" s="6">
        <v>15</v>
      </c>
      <c r="B19" s="6" t="s">
        <v>1106</v>
      </c>
      <c r="C19" s="6" t="s">
        <v>1087</v>
      </c>
      <c r="D19" s="6" t="s">
        <v>1107</v>
      </c>
      <c r="E19" s="6" t="s">
        <v>1089</v>
      </c>
      <c r="F19" s="6" t="s">
        <v>1087</v>
      </c>
      <c r="G19" s="6" t="s">
        <v>37</v>
      </c>
      <c r="H19" s="6" t="s">
        <v>29</v>
      </c>
      <c r="I19" s="6" t="s">
        <v>1090</v>
      </c>
      <c r="J19" s="7" t="s">
        <v>14</v>
      </c>
    </row>
    <row r="20" spans="1:10">
      <c r="A20" s="6">
        <v>16</v>
      </c>
      <c r="B20" s="6" t="s">
        <v>1108</v>
      </c>
      <c r="C20" s="6" t="s">
        <v>1087</v>
      </c>
      <c r="D20" s="6" t="s">
        <v>1109</v>
      </c>
      <c r="E20" s="6" t="s">
        <v>1089</v>
      </c>
      <c r="F20" s="6" t="s">
        <v>1087</v>
      </c>
      <c r="G20" s="6" t="s">
        <v>37</v>
      </c>
      <c r="H20" s="6" t="s">
        <v>29</v>
      </c>
      <c r="I20" s="6" t="s">
        <v>1090</v>
      </c>
      <c r="J20" s="7" t="s">
        <v>14</v>
      </c>
    </row>
    <row r="21" spans="1:10">
      <c r="A21" s="6">
        <v>17</v>
      </c>
      <c r="B21" s="6" t="s">
        <v>1110</v>
      </c>
      <c r="C21" s="6" t="s">
        <v>1087</v>
      </c>
      <c r="D21" s="6" t="s">
        <v>1111</v>
      </c>
      <c r="E21" s="6" t="s">
        <v>1089</v>
      </c>
      <c r="F21" s="6" t="s">
        <v>1087</v>
      </c>
      <c r="G21" s="6" t="s">
        <v>37</v>
      </c>
      <c r="H21" s="6" t="s">
        <v>29</v>
      </c>
      <c r="I21" s="6" t="s">
        <v>1090</v>
      </c>
      <c r="J21" s="7" t="s">
        <v>14</v>
      </c>
    </row>
    <row r="22" spans="1:10">
      <c r="A22" s="6">
        <v>18</v>
      </c>
      <c r="B22" s="6" t="s">
        <v>1112</v>
      </c>
      <c r="C22" s="6" t="s">
        <v>1087</v>
      </c>
      <c r="D22" s="6" t="s">
        <v>1113</v>
      </c>
      <c r="E22" s="6" t="s">
        <v>1089</v>
      </c>
      <c r="F22" s="6" t="s">
        <v>1087</v>
      </c>
      <c r="G22" s="6" t="s">
        <v>37</v>
      </c>
      <c r="H22" s="6" t="s">
        <v>29</v>
      </c>
      <c r="I22" s="6" t="s">
        <v>1090</v>
      </c>
      <c r="J22" s="7" t="s">
        <v>14</v>
      </c>
    </row>
    <row r="23" spans="1:10">
      <c r="A23" s="6">
        <v>19</v>
      </c>
      <c r="B23" s="6" t="s">
        <v>1114</v>
      </c>
      <c r="C23" s="6" t="s">
        <v>1087</v>
      </c>
      <c r="D23" s="6" t="s">
        <v>1115</v>
      </c>
      <c r="E23" s="6" t="s">
        <v>1089</v>
      </c>
      <c r="F23" s="6" t="s">
        <v>1087</v>
      </c>
      <c r="G23" s="6" t="s">
        <v>37</v>
      </c>
      <c r="H23" s="6" t="s">
        <v>29</v>
      </c>
      <c r="I23" s="6" t="s">
        <v>1090</v>
      </c>
      <c r="J23" s="7" t="s">
        <v>14</v>
      </c>
    </row>
    <row r="24" spans="1:10">
      <c r="A24" s="6">
        <v>20</v>
      </c>
      <c r="B24" s="6" t="s">
        <v>1114</v>
      </c>
      <c r="C24" s="6" t="s">
        <v>1087</v>
      </c>
      <c r="D24" s="6" t="s">
        <v>1116</v>
      </c>
      <c r="E24" s="6" t="s">
        <v>1089</v>
      </c>
      <c r="F24" s="6" t="s">
        <v>1087</v>
      </c>
      <c r="G24" s="6" t="s">
        <v>37</v>
      </c>
      <c r="H24" s="6" t="s">
        <v>29</v>
      </c>
      <c r="I24" s="6" t="s">
        <v>1090</v>
      </c>
      <c r="J24" s="7" t="s">
        <v>14</v>
      </c>
    </row>
    <row r="25" spans="1:10">
      <c r="A25" s="6">
        <v>21</v>
      </c>
      <c r="B25" s="6" t="s">
        <v>1117</v>
      </c>
      <c r="C25" s="6" t="s">
        <v>1087</v>
      </c>
      <c r="D25" s="6" t="s">
        <v>1118</v>
      </c>
      <c r="E25" s="6" t="s">
        <v>1089</v>
      </c>
      <c r="F25" s="6" t="s">
        <v>1087</v>
      </c>
      <c r="G25" s="6" t="s">
        <v>37</v>
      </c>
      <c r="H25" s="6" t="s">
        <v>29</v>
      </c>
      <c r="I25" s="6" t="s">
        <v>1090</v>
      </c>
      <c r="J25" s="7" t="s">
        <v>14</v>
      </c>
    </row>
    <row r="26" spans="1:10">
      <c r="A26" s="6">
        <v>22</v>
      </c>
      <c r="B26" s="6" t="s">
        <v>1119</v>
      </c>
      <c r="C26" s="6" t="s">
        <v>1087</v>
      </c>
      <c r="D26" s="6" t="s">
        <v>1120</v>
      </c>
      <c r="E26" s="6" t="s">
        <v>1089</v>
      </c>
      <c r="F26" s="6" t="s">
        <v>1087</v>
      </c>
      <c r="G26" s="6" t="s">
        <v>37</v>
      </c>
      <c r="H26" s="6" t="s">
        <v>29</v>
      </c>
      <c r="I26" s="6" t="s">
        <v>1090</v>
      </c>
      <c r="J26" s="7" t="s">
        <v>14</v>
      </c>
    </row>
    <row r="27" spans="1:10">
      <c r="A27" s="6">
        <v>23</v>
      </c>
      <c r="B27" s="6" t="s">
        <v>1121</v>
      </c>
      <c r="C27" s="6" t="s">
        <v>1087</v>
      </c>
      <c r="D27" s="6" t="s">
        <v>1122</v>
      </c>
      <c r="E27" s="6" t="s">
        <v>1089</v>
      </c>
      <c r="F27" s="6" t="s">
        <v>1087</v>
      </c>
      <c r="G27" s="6" t="s">
        <v>37</v>
      </c>
      <c r="H27" s="6" t="s">
        <v>29</v>
      </c>
      <c r="I27" s="6" t="s">
        <v>1090</v>
      </c>
      <c r="J27" s="7" t="s">
        <v>14</v>
      </c>
    </row>
    <row r="28" spans="1:10">
      <c r="A28" s="6">
        <v>24</v>
      </c>
      <c r="B28" s="6" t="s">
        <v>1123</v>
      </c>
      <c r="C28" s="6" t="s">
        <v>1087</v>
      </c>
      <c r="D28" s="6" t="s">
        <v>1124</v>
      </c>
      <c r="E28" s="6" t="s">
        <v>1089</v>
      </c>
      <c r="F28" s="6" t="s">
        <v>1087</v>
      </c>
      <c r="G28" s="6" t="s">
        <v>37</v>
      </c>
      <c r="H28" s="6" t="s">
        <v>29</v>
      </c>
      <c r="I28" s="6" t="s">
        <v>1090</v>
      </c>
      <c r="J28" s="7" t="s">
        <v>14</v>
      </c>
    </row>
    <row r="29" spans="1:10">
      <c r="A29" s="6">
        <v>25</v>
      </c>
      <c r="B29" s="6" t="s">
        <v>1123</v>
      </c>
      <c r="C29" s="6" t="s">
        <v>1087</v>
      </c>
      <c r="D29" s="6" t="s">
        <v>1125</v>
      </c>
      <c r="E29" s="6" t="s">
        <v>1089</v>
      </c>
      <c r="F29" s="6" t="s">
        <v>1087</v>
      </c>
      <c r="G29" s="6" t="s">
        <v>37</v>
      </c>
      <c r="H29" s="6" t="s">
        <v>29</v>
      </c>
      <c r="I29" s="6" t="s">
        <v>1090</v>
      </c>
      <c r="J29" s="7" t="s">
        <v>14</v>
      </c>
    </row>
    <row r="30" spans="1:10">
      <c r="A30" s="6">
        <v>26</v>
      </c>
      <c r="B30" s="6" t="s">
        <v>1126</v>
      </c>
      <c r="C30" s="6" t="s">
        <v>1087</v>
      </c>
      <c r="D30" s="6" t="s">
        <v>1127</v>
      </c>
      <c r="E30" s="6" t="s">
        <v>1089</v>
      </c>
      <c r="F30" s="6" t="s">
        <v>1087</v>
      </c>
      <c r="G30" s="6" t="s">
        <v>37</v>
      </c>
      <c r="H30" s="6" t="s">
        <v>29</v>
      </c>
      <c r="I30" s="6" t="s">
        <v>1090</v>
      </c>
      <c r="J30" s="7" t="s">
        <v>14</v>
      </c>
    </row>
    <row r="31" spans="1:10">
      <c r="A31" s="6">
        <v>27</v>
      </c>
      <c r="B31" s="6" t="s">
        <v>1126</v>
      </c>
      <c r="C31" s="6" t="s">
        <v>1087</v>
      </c>
      <c r="D31" s="6" t="s">
        <v>1128</v>
      </c>
      <c r="E31" s="6" t="s">
        <v>1089</v>
      </c>
      <c r="F31" s="6" t="s">
        <v>1087</v>
      </c>
      <c r="G31" s="6" t="s">
        <v>37</v>
      </c>
      <c r="H31" s="6" t="s">
        <v>29</v>
      </c>
      <c r="I31" s="6" t="s">
        <v>1090</v>
      </c>
      <c r="J31" s="7" t="s">
        <v>14</v>
      </c>
    </row>
    <row r="32" spans="1:10">
      <c r="A32" s="6">
        <v>28</v>
      </c>
      <c r="B32" s="6" t="s">
        <v>1129</v>
      </c>
      <c r="C32" s="6" t="s">
        <v>1087</v>
      </c>
      <c r="D32" s="6" t="s">
        <v>1130</v>
      </c>
      <c r="E32" s="6" t="s">
        <v>1089</v>
      </c>
      <c r="F32" s="6" t="s">
        <v>1087</v>
      </c>
      <c r="G32" s="6" t="s">
        <v>37</v>
      </c>
      <c r="H32" s="6" t="s">
        <v>29</v>
      </c>
      <c r="I32" s="6" t="s">
        <v>1090</v>
      </c>
      <c r="J32" s="7" t="s">
        <v>14</v>
      </c>
    </row>
    <row r="33" spans="1:10">
      <c r="A33" s="6">
        <v>29</v>
      </c>
      <c r="B33" s="6" t="s">
        <v>1131</v>
      </c>
      <c r="C33" s="6" t="s">
        <v>1087</v>
      </c>
      <c r="D33" s="6" t="s">
        <v>1132</v>
      </c>
      <c r="E33" s="6" t="s">
        <v>1089</v>
      </c>
      <c r="F33" s="6" t="s">
        <v>1087</v>
      </c>
      <c r="G33" s="6" t="s">
        <v>37</v>
      </c>
      <c r="H33" s="6" t="s">
        <v>29</v>
      </c>
      <c r="I33" s="6" t="s">
        <v>1090</v>
      </c>
      <c r="J33" s="7" t="s">
        <v>14</v>
      </c>
    </row>
    <row r="34" spans="1:10">
      <c r="A34" s="6">
        <v>30</v>
      </c>
      <c r="B34" s="6" t="s">
        <v>1133</v>
      </c>
      <c r="C34" s="6" t="s">
        <v>1087</v>
      </c>
      <c r="D34" s="6" t="s">
        <v>1134</v>
      </c>
      <c r="E34" s="6" t="s">
        <v>1089</v>
      </c>
      <c r="F34" s="6" t="s">
        <v>1087</v>
      </c>
      <c r="G34" s="6" t="s">
        <v>37</v>
      </c>
      <c r="H34" s="6" t="s">
        <v>29</v>
      </c>
      <c r="I34" s="6" t="s">
        <v>1090</v>
      </c>
      <c r="J34" s="7" t="s">
        <v>14</v>
      </c>
    </row>
    <row r="35" spans="1:10">
      <c r="A35" s="6">
        <v>31</v>
      </c>
      <c r="B35" s="6" t="s">
        <v>698</v>
      </c>
      <c r="C35" s="6" t="s">
        <v>1087</v>
      </c>
      <c r="D35" s="6" t="s">
        <v>1135</v>
      </c>
      <c r="E35" s="6" t="s">
        <v>1089</v>
      </c>
      <c r="F35" s="6" t="s">
        <v>1087</v>
      </c>
      <c r="G35" s="6" t="s">
        <v>37</v>
      </c>
      <c r="H35" s="6" t="s">
        <v>29</v>
      </c>
      <c r="I35" s="6" t="s">
        <v>1090</v>
      </c>
      <c r="J35" s="7" t="s">
        <v>14</v>
      </c>
    </row>
    <row r="36" spans="1:10">
      <c r="A36" s="6">
        <v>32</v>
      </c>
      <c r="B36" s="6" t="s">
        <v>701</v>
      </c>
      <c r="C36" s="6" t="s">
        <v>1087</v>
      </c>
      <c r="D36" s="6" t="s">
        <v>1136</v>
      </c>
      <c r="E36" s="6" t="s">
        <v>1089</v>
      </c>
      <c r="F36" s="6" t="s">
        <v>1087</v>
      </c>
      <c r="G36" s="6" t="s">
        <v>37</v>
      </c>
      <c r="H36" s="6" t="s">
        <v>29</v>
      </c>
      <c r="I36" s="6" t="s">
        <v>1090</v>
      </c>
      <c r="J36" s="7" t="s">
        <v>14</v>
      </c>
    </row>
    <row r="37" spans="1:10">
      <c r="A37" s="6">
        <v>33</v>
      </c>
      <c r="B37" s="6" t="s">
        <v>704</v>
      </c>
      <c r="C37" s="6" t="s">
        <v>1087</v>
      </c>
      <c r="D37" s="6" t="s">
        <v>1137</v>
      </c>
      <c r="E37" s="6" t="s">
        <v>1089</v>
      </c>
      <c r="F37" s="6" t="s">
        <v>1087</v>
      </c>
      <c r="G37" s="6" t="s">
        <v>37</v>
      </c>
      <c r="H37" s="6" t="s">
        <v>29</v>
      </c>
      <c r="I37" s="6" t="s">
        <v>1090</v>
      </c>
      <c r="J37" s="7" t="s">
        <v>14</v>
      </c>
    </row>
    <row r="38" spans="1:10">
      <c r="A38" s="6">
        <v>34</v>
      </c>
      <c r="B38" s="6" t="s">
        <v>706</v>
      </c>
      <c r="C38" s="6" t="s">
        <v>1087</v>
      </c>
      <c r="D38" s="6" t="s">
        <v>1138</v>
      </c>
      <c r="E38" s="6" t="s">
        <v>1089</v>
      </c>
      <c r="F38" s="6" t="s">
        <v>1087</v>
      </c>
      <c r="G38" s="6" t="s">
        <v>37</v>
      </c>
      <c r="H38" s="6" t="s">
        <v>29</v>
      </c>
      <c r="I38" s="6" t="s">
        <v>1090</v>
      </c>
      <c r="J38" s="7" t="s">
        <v>14</v>
      </c>
    </row>
    <row r="39" spans="1:10">
      <c r="A39" s="6">
        <v>35</v>
      </c>
      <c r="B39" s="6" t="s">
        <v>709</v>
      </c>
      <c r="C39" s="6" t="s">
        <v>1087</v>
      </c>
      <c r="D39" s="6" t="s">
        <v>1139</v>
      </c>
      <c r="E39" s="6" t="s">
        <v>1089</v>
      </c>
      <c r="F39" s="6" t="s">
        <v>1087</v>
      </c>
      <c r="G39" s="6" t="s">
        <v>37</v>
      </c>
      <c r="H39" s="6" t="s">
        <v>29</v>
      </c>
      <c r="I39" s="6" t="s">
        <v>1090</v>
      </c>
      <c r="J39" s="7" t="s">
        <v>14</v>
      </c>
    </row>
    <row r="40" spans="1:10">
      <c r="A40" s="6">
        <v>36</v>
      </c>
      <c r="B40" s="6" t="s">
        <v>712</v>
      </c>
      <c r="C40" s="6" t="s">
        <v>1087</v>
      </c>
      <c r="D40" s="6" t="s">
        <v>1140</v>
      </c>
      <c r="E40" s="6" t="s">
        <v>1089</v>
      </c>
      <c r="F40" s="6" t="s">
        <v>1087</v>
      </c>
      <c r="G40" s="6" t="s">
        <v>33</v>
      </c>
      <c r="H40" s="6" t="s">
        <v>29</v>
      </c>
      <c r="I40" s="6" t="s">
        <v>1090</v>
      </c>
      <c r="J40" s="7" t="s">
        <v>14</v>
      </c>
    </row>
    <row r="41" spans="1:10">
      <c r="A41" s="6">
        <v>37</v>
      </c>
      <c r="B41" s="6" t="s">
        <v>717</v>
      </c>
      <c r="C41" s="6" t="s">
        <v>1087</v>
      </c>
      <c r="D41" s="6" t="s">
        <v>1141</v>
      </c>
      <c r="E41" s="6" t="s">
        <v>1089</v>
      </c>
      <c r="F41" s="6" t="s">
        <v>1087</v>
      </c>
      <c r="G41" s="6" t="s">
        <v>37</v>
      </c>
      <c r="H41" s="6" t="s">
        <v>29</v>
      </c>
      <c r="I41" s="6" t="s">
        <v>1090</v>
      </c>
      <c r="J41" s="7" t="s">
        <v>14</v>
      </c>
    </row>
    <row r="42" spans="1:10">
      <c r="A42" s="6">
        <v>38</v>
      </c>
      <c r="B42" s="6" t="s">
        <v>727</v>
      </c>
      <c r="C42" s="6" t="s">
        <v>1087</v>
      </c>
      <c r="D42" s="6" t="s">
        <v>1142</v>
      </c>
      <c r="E42" s="6" t="s">
        <v>1089</v>
      </c>
      <c r="F42" s="6" t="s">
        <v>1087</v>
      </c>
      <c r="G42" s="6" t="s">
        <v>37</v>
      </c>
      <c r="H42" s="6" t="s">
        <v>29</v>
      </c>
      <c r="I42" s="6" t="s">
        <v>1090</v>
      </c>
      <c r="J42" s="7" t="s">
        <v>14</v>
      </c>
    </row>
    <row r="43" spans="1:10">
      <c r="A43" s="6">
        <v>39</v>
      </c>
      <c r="B43" s="6" t="s">
        <v>727</v>
      </c>
      <c r="C43" s="6" t="s">
        <v>1087</v>
      </c>
      <c r="D43" s="6" t="s">
        <v>1143</v>
      </c>
      <c r="E43" s="6" t="s">
        <v>1089</v>
      </c>
      <c r="F43" s="6" t="s">
        <v>1087</v>
      </c>
      <c r="G43" s="6" t="s">
        <v>37</v>
      </c>
      <c r="H43" s="6" t="s">
        <v>29</v>
      </c>
      <c r="I43" s="6" t="s">
        <v>1090</v>
      </c>
      <c r="J43" s="7" t="s">
        <v>14</v>
      </c>
    </row>
    <row r="44" spans="1:10">
      <c r="A44" s="6">
        <v>40</v>
      </c>
      <c r="B44" s="6" t="s">
        <v>735</v>
      </c>
      <c r="C44" s="6" t="s">
        <v>1087</v>
      </c>
      <c r="D44" s="6" t="s">
        <v>1144</v>
      </c>
      <c r="E44" s="6" t="s">
        <v>1089</v>
      </c>
      <c r="F44" s="6" t="s">
        <v>1087</v>
      </c>
      <c r="G44" s="6" t="s">
        <v>37</v>
      </c>
      <c r="H44" s="6" t="s">
        <v>29</v>
      </c>
      <c r="I44" s="6" t="s">
        <v>1090</v>
      </c>
      <c r="J44" s="7" t="s">
        <v>14</v>
      </c>
    </row>
    <row r="45" spans="1:10">
      <c r="A45" s="6">
        <v>41</v>
      </c>
      <c r="B45" s="6" t="s">
        <v>746</v>
      </c>
      <c r="C45" s="6" t="s">
        <v>1087</v>
      </c>
      <c r="D45" s="6" t="s">
        <v>1145</v>
      </c>
      <c r="E45" s="6" t="s">
        <v>1089</v>
      </c>
      <c r="F45" s="6" t="s">
        <v>1087</v>
      </c>
      <c r="G45" s="6" t="s">
        <v>37</v>
      </c>
      <c r="H45" s="6" t="s">
        <v>29</v>
      </c>
      <c r="I45" s="6" t="s">
        <v>1090</v>
      </c>
      <c r="J45" s="7" t="s">
        <v>14</v>
      </c>
    </row>
    <row r="46" spans="1:10">
      <c r="A46" s="6">
        <v>42</v>
      </c>
      <c r="B46" s="6" t="s">
        <v>749</v>
      </c>
      <c r="C46" s="6" t="s">
        <v>1087</v>
      </c>
      <c r="D46" s="6" t="s">
        <v>1146</v>
      </c>
      <c r="E46" s="6" t="s">
        <v>1089</v>
      </c>
      <c r="F46" s="6" t="s">
        <v>1087</v>
      </c>
      <c r="G46" s="6" t="s">
        <v>37</v>
      </c>
      <c r="H46" s="6" t="s">
        <v>29</v>
      </c>
      <c r="I46" s="6" t="s">
        <v>1090</v>
      </c>
      <c r="J46" s="7" t="s">
        <v>14</v>
      </c>
    </row>
    <row r="47" spans="1:10">
      <c r="A47" s="6">
        <v>43</v>
      </c>
      <c r="B47" s="6" t="s">
        <v>755</v>
      </c>
      <c r="C47" s="6" t="s">
        <v>1087</v>
      </c>
      <c r="D47" s="6" t="s">
        <v>1147</v>
      </c>
      <c r="E47" s="6" t="s">
        <v>1089</v>
      </c>
      <c r="F47" s="6" t="s">
        <v>1087</v>
      </c>
      <c r="G47" s="6" t="s">
        <v>37</v>
      </c>
      <c r="H47" s="6" t="s">
        <v>29</v>
      </c>
      <c r="I47" s="6" t="s">
        <v>1090</v>
      </c>
      <c r="J47" s="7" t="s">
        <v>14</v>
      </c>
    </row>
    <row r="48" spans="1:10">
      <c r="A48" s="6">
        <v>44</v>
      </c>
      <c r="B48" s="6" t="s">
        <v>764</v>
      </c>
      <c r="C48" s="6" t="s">
        <v>1087</v>
      </c>
      <c r="D48" s="6" t="s">
        <v>1148</v>
      </c>
      <c r="E48" s="6" t="s">
        <v>1089</v>
      </c>
      <c r="F48" s="6" t="s">
        <v>1087</v>
      </c>
      <c r="G48" s="6" t="s">
        <v>37</v>
      </c>
      <c r="H48" s="6" t="s">
        <v>29</v>
      </c>
      <c r="I48" s="6" t="s">
        <v>1090</v>
      </c>
      <c r="J48" s="7" t="s">
        <v>14</v>
      </c>
    </row>
    <row r="49" spans="1:10">
      <c r="A49" s="6">
        <v>45</v>
      </c>
      <c r="B49" s="6" t="s">
        <v>779</v>
      </c>
      <c r="C49" s="6" t="s">
        <v>1087</v>
      </c>
      <c r="D49" s="6" t="s">
        <v>1149</v>
      </c>
      <c r="E49" s="6" t="s">
        <v>1089</v>
      </c>
      <c r="F49" s="6" t="s">
        <v>1087</v>
      </c>
      <c r="G49" s="6" t="s">
        <v>37</v>
      </c>
      <c r="H49" s="6" t="s">
        <v>29</v>
      </c>
      <c r="I49" s="6" t="s">
        <v>1090</v>
      </c>
      <c r="J49" s="7" t="s">
        <v>14</v>
      </c>
    </row>
    <row r="50" spans="1:10">
      <c r="A50" s="6">
        <v>46</v>
      </c>
      <c r="B50" s="6" t="s">
        <v>1008</v>
      </c>
      <c r="C50" s="6" t="s">
        <v>1087</v>
      </c>
      <c r="D50" s="6" t="s">
        <v>1150</v>
      </c>
      <c r="E50" s="6" t="s">
        <v>1089</v>
      </c>
      <c r="F50" s="6" t="s">
        <v>1087</v>
      </c>
      <c r="G50" s="6" t="s">
        <v>37</v>
      </c>
      <c r="H50" s="6" t="s">
        <v>29</v>
      </c>
      <c r="I50" s="6" t="s">
        <v>1090</v>
      </c>
      <c r="J50" s="7" t="s">
        <v>14</v>
      </c>
    </row>
    <row r="51" spans="1:10">
      <c r="A51" s="6">
        <v>47</v>
      </c>
      <c r="B51" s="6" t="s">
        <v>1151</v>
      </c>
      <c r="C51" s="6" t="s">
        <v>1087</v>
      </c>
      <c r="D51" s="6" t="s">
        <v>1152</v>
      </c>
      <c r="E51" s="6" t="s">
        <v>1089</v>
      </c>
      <c r="F51" s="6" t="s">
        <v>1087</v>
      </c>
      <c r="G51" s="6" t="s">
        <v>37</v>
      </c>
      <c r="H51" s="6" t="s">
        <v>29</v>
      </c>
      <c r="I51" s="6" t="s">
        <v>1090</v>
      </c>
      <c r="J51" s="7" t="s">
        <v>14</v>
      </c>
    </row>
    <row r="52" spans="1:10">
      <c r="A52" s="6">
        <v>48</v>
      </c>
      <c r="B52" s="6" t="s">
        <v>263</v>
      </c>
      <c r="C52" s="6" t="s">
        <v>1087</v>
      </c>
      <c r="D52" s="6" t="s">
        <v>1153</v>
      </c>
      <c r="E52" s="6" t="s">
        <v>1089</v>
      </c>
      <c r="F52" s="6" t="s">
        <v>1087</v>
      </c>
      <c r="G52" s="6" t="s">
        <v>37</v>
      </c>
      <c r="H52" s="6" t="s">
        <v>29</v>
      </c>
      <c r="I52" s="6" t="s">
        <v>1090</v>
      </c>
      <c r="J52" s="7" t="s">
        <v>14</v>
      </c>
    </row>
    <row r="53" spans="1:10">
      <c r="A53" s="6">
        <v>49</v>
      </c>
      <c r="B53" s="6" t="s">
        <v>266</v>
      </c>
      <c r="C53" s="6" t="s">
        <v>1087</v>
      </c>
      <c r="D53" s="6" t="s">
        <v>1154</v>
      </c>
      <c r="E53" s="6" t="s">
        <v>1089</v>
      </c>
      <c r="F53" s="6" t="s">
        <v>1087</v>
      </c>
      <c r="G53" s="6" t="s">
        <v>37</v>
      </c>
      <c r="H53" s="6" t="s">
        <v>29</v>
      </c>
      <c r="I53" s="6" t="s">
        <v>1090</v>
      </c>
      <c r="J53" s="7" t="s">
        <v>14</v>
      </c>
    </row>
    <row r="54" spans="1:10">
      <c r="A54" s="6">
        <v>50</v>
      </c>
      <c r="B54" s="6" t="s">
        <v>1155</v>
      </c>
      <c r="C54" s="6" t="s">
        <v>1087</v>
      </c>
      <c r="D54" s="6" t="s">
        <v>1156</v>
      </c>
      <c r="E54" s="6" t="s">
        <v>1089</v>
      </c>
      <c r="F54" s="6" t="s">
        <v>1087</v>
      </c>
      <c r="G54" s="6" t="s">
        <v>28</v>
      </c>
      <c r="H54" s="6" t="s">
        <v>29</v>
      </c>
      <c r="I54" s="6" t="s">
        <v>1090</v>
      </c>
      <c r="J54" s="7" t="s">
        <v>14</v>
      </c>
    </row>
    <row r="55" spans="1:10">
      <c r="A55" s="6">
        <v>51</v>
      </c>
      <c r="B55" s="6" t="s">
        <v>1157</v>
      </c>
      <c r="C55" s="6" t="s">
        <v>1087</v>
      </c>
      <c r="D55" s="6" t="s">
        <v>1158</v>
      </c>
      <c r="E55" s="6" t="s">
        <v>1089</v>
      </c>
      <c r="F55" s="6" t="s">
        <v>1087</v>
      </c>
      <c r="G55" s="6" t="s">
        <v>28</v>
      </c>
      <c r="H55" s="6" t="s">
        <v>29</v>
      </c>
      <c r="I55" s="6" t="s">
        <v>1090</v>
      </c>
      <c r="J55" s="7" t="s">
        <v>14</v>
      </c>
    </row>
    <row r="56" spans="1:10">
      <c r="A56" s="6">
        <v>52</v>
      </c>
      <c r="B56" s="6" t="s">
        <v>1159</v>
      </c>
      <c r="C56" s="6" t="s">
        <v>1087</v>
      </c>
      <c r="D56" s="6" t="s">
        <v>1160</v>
      </c>
      <c r="E56" s="6" t="s">
        <v>1089</v>
      </c>
      <c r="F56" s="6" t="s">
        <v>1087</v>
      </c>
      <c r="G56" s="6" t="s">
        <v>28</v>
      </c>
      <c r="H56" s="6" t="s">
        <v>29</v>
      </c>
      <c r="I56" s="6" t="s">
        <v>1090</v>
      </c>
      <c r="J56" s="7" t="s">
        <v>14</v>
      </c>
    </row>
    <row r="57" spans="1:10">
      <c r="A57" s="6">
        <v>53</v>
      </c>
      <c r="B57" s="6" t="s">
        <v>1161</v>
      </c>
      <c r="C57" s="6" t="s">
        <v>1087</v>
      </c>
      <c r="D57" s="6" t="s">
        <v>1162</v>
      </c>
      <c r="E57" s="6" t="s">
        <v>1089</v>
      </c>
      <c r="F57" s="6" t="s">
        <v>1087</v>
      </c>
      <c r="G57" s="6" t="s">
        <v>28</v>
      </c>
      <c r="H57" s="6" t="s">
        <v>29</v>
      </c>
      <c r="I57" s="6" t="s">
        <v>1090</v>
      </c>
      <c r="J57" s="7" t="s">
        <v>14</v>
      </c>
    </row>
    <row r="58" spans="1:10">
      <c r="A58" s="6">
        <v>54</v>
      </c>
      <c r="B58" s="6" t="s">
        <v>1163</v>
      </c>
      <c r="C58" s="6" t="s">
        <v>1087</v>
      </c>
      <c r="D58" s="6" t="s">
        <v>1164</v>
      </c>
      <c r="E58" s="6" t="s">
        <v>1089</v>
      </c>
      <c r="F58" s="6" t="s">
        <v>1087</v>
      </c>
      <c r="G58" s="6" t="s">
        <v>37</v>
      </c>
      <c r="H58" s="6" t="s">
        <v>29</v>
      </c>
      <c r="I58" s="6" t="s">
        <v>1090</v>
      </c>
      <c r="J58" s="7" t="s">
        <v>14</v>
      </c>
    </row>
    <row r="59" spans="1:10">
      <c r="A59" s="6">
        <v>55</v>
      </c>
      <c r="B59" s="6" t="s">
        <v>1165</v>
      </c>
      <c r="C59" s="6" t="s">
        <v>1087</v>
      </c>
      <c r="D59" s="6" t="s">
        <v>1166</v>
      </c>
      <c r="E59" s="6" t="s">
        <v>1089</v>
      </c>
      <c r="F59" s="6" t="s">
        <v>1087</v>
      </c>
      <c r="G59" s="6" t="s">
        <v>37</v>
      </c>
      <c r="H59" s="6" t="s">
        <v>29</v>
      </c>
      <c r="I59" s="6" t="s">
        <v>1090</v>
      </c>
      <c r="J59" s="7" t="s">
        <v>14</v>
      </c>
    </row>
    <row r="60" spans="1:10">
      <c r="A60" s="6">
        <v>56</v>
      </c>
      <c r="B60" s="6" t="s">
        <v>1167</v>
      </c>
      <c r="C60" s="6" t="s">
        <v>1087</v>
      </c>
      <c r="D60" s="6" t="s">
        <v>1168</v>
      </c>
      <c r="E60" s="6" t="s">
        <v>1089</v>
      </c>
      <c r="F60" s="6" t="s">
        <v>1087</v>
      </c>
      <c r="G60" s="6" t="s">
        <v>37</v>
      </c>
      <c r="H60" s="6" t="s">
        <v>29</v>
      </c>
      <c r="I60" s="6" t="s">
        <v>1090</v>
      </c>
      <c r="J60" s="7" t="s">
        <v>14</v>
      </c>
    </row>
    <row r="61" spans="1:10">
      <c r="A61" s="6">
        <v>57</v>
      </c>
      <c r="B61" s="6" t="s">
        <v>1169</v>
      </c>
      <c r="C61" s="6" t="s">
        <v>1087</v>
      </c>
      <c r="D61" s="6" t="s">
        <v>1170</v>
      </c>
      <c r="E61" s="6" t="s">
        <v>1089</v>
      </c>
      <c r="F61" s="6" t="s">
        <v>1087</v>
      </c>
      <c r="G61" s="6" t="s">
        <v>37</v>
      </c>
      <c r="H61" s="6" t="s">
        <v>29</v>
      </c>
      <c r="I61" s="6" t="s">
        <v>1090</v>
      </c>
      <c r="J61" s="7" t="s">
        <v>14</v>
      </c>
    </row>
    <row r="62" spans="1:10">
      <c r="A62" s="6">
        <v>58</v>
      </c>
      <c r="B62" s="6" t="s">
        <v>1171</v>
      </c>
      <c r="C62" s="6" t="s">
        <v>1087</v>
      </c>
      <c r="D62" s="6" t="s">
        <v>1172</v>
      </c>
      <c r="E62" s="6" t="s">
        <v>1089</v>
      </c>
      <c r="F62" s="6" t="s">
        <v>1087</v>
      </c>
      <c r="G62" s="6" t="s">
        <v>37</v>
      </c>
      <c r="H62" s="6" t="s">
        <v>29</v>
      </c>
      <c r="I62" s="6" t="s">
        <v>1090</v>
      </c>
      <c r="J62" s="7" t="s">
        <v>14</v>
      </c>
    </row>
    <row r="63" spans="1:10">
      <c r="A63" s="6">
        <v>59</v>
      </c>
      <c r="B63" s="6" t="s">
        <v>1173</v>
      </c>
      <c r="C63" s="6" t="s">
        <v>1087</v>
      </c>
      <c r="D63" s="6" t="s">
        <v>1174</v>
      </c>
      <c r="E63" s="6" t="s">
        <v>1089</v>
      </c>
      <c r="F63" s="6" t="s">
        <v>1087</v>
      </c>
      <c r="G63" s="6" t="s">
        <v>37</v>
      </c>
      <c r="H63" s="6" t="s">
        <v>29</v>
      </c>
      <c r="I63" s="6" t="s">
        <v>1090</v>
      </c>
      <c r="J63" s="7" t="s">
        <v>14</v>
      </c>
    </row>
    <row r="64" spans="1:10">
      <c r="A64" s="6">
        <v>60</v>
      </c>
      <c r="B64" s="6" t="s">
        <v>1175</v>
      </c>
      <c r="C64" s="6" t="s">
        <v>1087</v>
      </c>
      <c r="D64" s="6" t="s">
        <v>1176</v>
      </c>
      <c r="E64" s="6" t="s">
        <v>1089</v>
      </c>
      <c r="F64" s="6" t="s">
        <v>1087</v>
      </c>
      <c r="G64" s="6" t="s">
        <v>37</v>
      </c>
      <c r="H64" s="6" t="s">
        <v>29</v>
      </c>
      <c r="I64" s="6" t="s">
        <v>1090</v>
      </c>
      <c r="J64" s="7" t="s">
        <v>14</v>
      </c>
    </row>
    <row r="65" spans="1:10">
      <c r="A65" s="6">
        <v>61</v>
      </c>
      <c r="B65" s="6" t="s">
        <v>1177</v>
      </c>
      <c r="C65" s="6" t="s">
        <v>1087</v>
      </c>
      <c r="D65" s="6" t="s">
        <v>1178</v>
      </c>
      <c r="E65" s="6" t="s">
        <v>1089</v>
      </c>
      <c r="F65" s="6" t="s">
        <v>1087</v>
      </c>
      <c r="G65" s="6" t="s">
        <v>37</v>
      </c>
      <c r="H65" s="6" t="s">
        <v>29</v>
      </c>
      <c r="I65" s="6" t="s">
        <v>1090</v>
      </c>
      <c r="J65" s="7" t="s">
        <v>14</v>
      </c>
    </row>
    <row r="66" spans="1:10">
      <c r="A66" s="6">
        <v>62</v>
      </c>
      <c r="B66" s="6" t="s">
        <v>1179</v>
      </c>
      <c r="C66" s="6" t="s">
        <v>1087</v>
      </c>
      <c r="D66" s="6" t="s">
        <v>1180</v>
      </c>
      <c r="E66" s="6" t="s">
        <v>1089</v>
      </c>
      <c r="F66" s="6" t="s">
        <v>1087</v>
      </c>
      <c r="G66" s="6" t="s">
        <v>37</v>
      </c>
      <c r="H66" s="6" t="s">
        <v>29</v>
      </c>
      <c r="I66" s="6" t="s">
        <v>1090</v>
      </c>
      <c r="J66" s="7" t="s">
        <v>14</v>
      </c>
    </row>
    <row r="67" spans="1:10">
      <c r="A67" s="6">
        <v>63</v>
      </c>
      <c r="B67" s="6" t="s">
        <v>1181</v>
      </c>
      <c r="C67" s="6" t="s">
        <v>1087</v>
      </c>
      <c r="D67" s="6" t="s">
        <v>1182</v>
      </c>
      <c r="E67" s="6" t="s">
        <v>1089</v>
      </c>
      <c r="F67" s="6" t="s">
        <v>1087</v>
      </c>
      <c r="G67" s="6" t="s">
        <v>37</v>
      </c>
      <c r="H67" s="6" t="s">
        <v>29</v>
      </c>
      <c r="I67" s="6" t="s">
        <v>1090</v>
      </c>
      <c r="J67" s="7" t="s">
        <v>14</v>
      </c>
    </row>
    <row r="68" spans="1:10">
      <c r="A68" s="6">
        <v>64</v>
      </c>
      <c r="B68" s="6" t="s">
        <v>1183</v>
      </c>
      <c r="C68" s="6" t="s">
        <v>1087</v>
      </c>
      <c r="D68" s="6" t="s">
        <v>1184</v>
      </c>
      <c r="E68" s="6" t="s">
        <v>1089</v>
      </c>
      <c r="F68" s="6" t="s">
        <v>1087</v>
      </c>
      <c r="G68" s="6" t="s">
        <v>37</v>
      </c>
      <c r="H68" s="6" t="s">
        <v>29</v>
      </c>
      <c r="I68" s="6" t="s">
        <v>1090</v>
      </c>
      <c r="J68" s="7" t="s">
        <v>14</v>
      </c>
    </row>
    <row r="69" spans="1:10">
      <c r="A69" s="6">
        <v>65</v>
      </c>
      <c r="B69" s="6" t="s">
        <v>1185</v>
      </c>
      <c r="C69" s="6" t="s">
        <v>1087</v>
      </c>
      <c r="D69" s="6" t="s">
        <v>1186</v>
      </c>
      <c r="E69" s="6" t="s">
        <v>1089</v>
      </c>
      <c r="F69" s="6" t="s">
        <v>1087</v>
      </c>
      <c r="G69" s="6" t="s">
        <v>37</v>
      </c>
      <c r="H69" s="6" t="s">
        <v>29</v>
      </c>
      <c r="I69" s="6" t="s">
        <v>1090</v>
      </c>
      <c r="J69" s="7" t="s">
        <v>14</v>
      </c>
    </row>
    <row r="70" spans="1:10">
      <c r="A70" s="6">
        <v>66</v>
      </c>
      <c r="B70" s="6" t="s">
        <v>1187</v>
      </c>
      <c r="C70" s="6" t="s">
        <v>1087</v>
      </c>
      <c r="D70" s="6" t="s">
        <v>1096</v>
      </c>
      <c r="E70" s="6" t="s">
        <v>1089</v>
      </c>
      <c r="F70" s="6" t="s">
        <v>1087</v>
      </c>
      <c r="G70" s="6" t="s">
        <v>37</v>
      </c>
      <c r="H70" s="6" t="s">
        <v>29</v>
      </c>
      <c r="I70" s="6" t="s">
        <v>1090</v>
      </c>
      <c r="J70" s="7" t="s">
        <v>14</v>
      </c>
    </row>
    <row r="71" spans="1:10">
      <c r="A71" s="6">
        <v>67</v>
      </c>
      <c r="B71" s="6" t="s">
        <v>1188</v>
      </c>
      <c r="C71" s="6" t="s">
        <v>1087</v>
      </c>
      <c r="D71" s="6" t="s">
        <v>1189</v>
      </c>
      <c r="E71" s="6" t="s">
        <v>1089</v>
      </c>
      <c r="F71" s="6" t="s">
        <v>1087</v>
      </c>
      <c r="G71" s="6" t="s">
        <v>37</v>
      </c>
      <c r="H71" s="6" t="s">
        <v>29</v>
      </c>
      <c r="I71" s="6" t="s">
        <v>1090</v>
      </c>
      <c r="J71" s="7" t="s">
        <v>14</v>
      </c>
    </row>
    <row r="72" spans="1:10">
      <c r="A72" s="6">
        <v>68</v>
      </c>
      <c r="B72" s="6" t="s">
        <v>1190</v>
      </c>
      <c r="C72" s="6" t="s">
        <v>1087</v>
      </c>
      <c r="D72" s="6" t="s">
        <v>1191</v>
      </c>
      <c r="E72" s="6" t="s">
        <v>1089</v>
      </c>
      <c r="F72" s="6" t="s">
        <v>1087</v>
      </c>
      <c r="G72" s="6" t="s">
        <v>37</v>
      </c>
      <c r="H72" s="6" t="s">
        <v>29</v>
      </c>
      <c r="I72" s="6" t="s">
        <v>1090</v>
      </c>
      <c r="J72" s="7" t="s">
        <v>14</v>
      </c>
    </row>
    <row r="73" spans="1:10">
      <c r="A73" s="6">
        <v>69</v>
      </c>
      <c r="B73" s="6" t="s">
        <v>1192</v>
      </c>
      <c r="C73" s="6" t="s">
        <v>1087</v>
      </c>
      <c r="D73" s="6" t="s">
        <v>1193</v>
      </c>
      <c r="E73" s="6" t="s">
        <v>1089</v>
      </c>
      <c r="F73" s="6" t="s">
        <v>1087</v>
      </c>
      <c r="G73" s="6" t="s">
        <v>37</v>
      </c>
      <c r="H73" s="6" t="s">
        <v>29</v>
      </c>
      <c r="I73" s="6" t="s">
        <v>1090</v>
      </c>
      <c r="J73" s="7" t="s">
        <v>14</v>
      </c>
    </row>
    <row r="74" spans="1:10">
      <c r="A74" s="6">
        <v>70</v>
      </c>
      <c r="B74" s="6" t="s">
        <v>1194</v>
      </c>
      <c r="C74" s="6" t="s">
        <v>1087</v>
      </c>
      <c r="D74" s="6" t="s">
        <v>1195</v>
      </c>
      <c r="E74" s="6" t="s">
        <v>1089</v>
      </c>
      <c r="F74" s="6" t="s">
        <v>1087</v>
      </c>
      <c r="G74" s="6" t="s">
        <v>37</v>
      </c>
      <c r="H74" s="6" t="s">
        <v>29</v>
      </c>
      <c r="I74" s="6" t="s">
        <v>1090</v>
      </c>
      <c r="J74" s="7" t="s">
        <v>14</v>
      </c>
    </row>
    <row r="75" spans="1:10">
      <c r="A75" s="6">
        <v>71</v>
      </c>
      <c r="B75" s="6" t="s">
        <v>1196</v>
      </c>
      <c r="C75" s="6" t="s">
        <v>1087</v>
      </c>
      <c r="D75" s="6" t="s">
        <v>1197</v>
      </c>
      <c r="E75" s="6" t="s">
        <v>1089</v>
      </c>
      <c r="F75" s="6" t="s">
        <v>1087</v>
      </c>
      <c r="G75" s="6" t="s">
        <v>37</v>
      </c>
      <c r="H75" s="6" t="s">
        <v>29</v>
      </c>
      <c r="I75" s="6" t="s">
        <v>1090</v>
      </c>
      <c r="J75" s="7" t="s">
        <v>14</v>
      </c>
    </row>
    <row r="76" spans="1:10">
      <c r="A76" s="6">
        <v>72</v>
      </c>
      <c r="B76" s="6" t="s">
        <v>1198</v>
      </c>
      <c r="C76" s="6" t="s">
        <v>1087</v>
      </c>
      <c r="D76" s="6" t="s">
        <v>1199</v>
      </c>
      <c r="E76" s="6" t="s">
        <v>1089</v>
      </c>
      <c r="F76" s="6" t="s">
        <v>1087</v>
      </c>
      <c r="G76" s="6" t="s">
        <v>37</v>
      </c>
      <c r="H76" s="6" t="s">
        <v>29</v>
      </c>
      <c r="I76" s="6" t="s">
        <v>1090</v>
      </c>
      <c r="J76" s="7" t="s">
        <v>14</v>
      </c>
    </row>
    <row r="77" spans="1:10">
      <c r="A77" s="6">
        <v>73</v>
      </c>
      <c r="B77" s="6" t="s">
        <v>1200</v>
      </c>
      <c r="C77" s="6" t="s">
        <v>1087</v>
      </c>
      <c r="D77" s="6" t="s">
        <v>1201</v>
      </c>
      <c r="E77" s="6" t="s">
        <v>1089</v>
      </c>
      <c r="F77" s="6" t="s">
        <v>1087</v>
      </c>
      <c r="G77" s="6" t="s">
        <v>37</v>
      </c>
      <c r="H77" s="6" t="s">
        <v>29</v>
      </c>
      <c r="I77" s="6" t="s">
        <v>1090</v>
      </c>
      <c r="J77" s="7" t="s">
        <v>14</v>
      </c>
    </row>
    <row r="78" spans="1:10">
      <c r="A78" s="6">
        <v>74</v>
      </c>
      <c r="B78" s="6" t="s">
        <v>1202</v>
      </c>
      <c r="C78" s="6" t="s">
        <v>1087</v>
      </c>
      <c r="D78" s="6" t="s">
        <v>1203</v>
      </c>
      <c r="E78" s="6" t="s">
        <v>1089</v>
      </c>
      <c r="F78" s="6" t="s">
        <v>1087</v>
      </c>
      <c r="G78" s="6" t="s">
        <v>37</v>
      </c>
      <c r="H78" s="6" t="s">
        <v>29</v>
      </c>
      <c r="I78" s="6" t="s">
        <v>1090</v>
      </c>
      <c r="J78" s="7" t="s">
        <v>14</v>
      </c>
    </row>
    <row r="79" spans="1:10">
      <c r="A79" s="6">
        <v>75</v>
      </c>
      <c r="B79" s="6" t="s">
        <v>1204</v>
      </c>
      <c r="C79" s="6" t="s">
        <v>1087</v>
      </c>
      <c r="D79" s="6" t="s">
        <v>1205</v>
      </c>
      <c r="E79" s="6" t="s">
        <v>1089</v>
      </c>
      <c r="F79" s="6" t="s">
        <v>1087</v>
      </c>
      <c r="G79" s="6" t="s">
        <v>37</v>
      </c>
      <c r="H79" s="6" t="s">
        <v>29</v>
      </c>
      <c r="I79" s="6" t="s">
        <v>1090</v>
      </c>
      <c r="J79" s="7" t="s">
        <v>14</v>
      </c>
    </row>
    <row r="80" spans="1:10">
      <c r="A80" s="6">
        <v>76</v>
      </c>
      <c r="B80" s="6" t="s">
        <v>1206</v>
      </c>
      <c r="C80" s="6" t="s">
        <v>1087</v>
      </c>
      <c r="D80" s="6" t="s">
        <v>1207</v>
      </c>
      <c r="E80" s="6" t="s">
        <v>1089</v>
      </c>
      <c r="F80" s="6" t="s">
        <v>1087</v>
      </c>
      <c r="G80" s="6" t="s">
        <v>37</v>
      </c>
      <c r="H80" s="6" t="s">
        <v>29</v>
      </c>
      <c r="I80" s="6" t="s">
        <v>1090</v>
      </c>
      <c r="J80" s="7" t="s">
        <v>14</v>
      </c>
    </row>
    <row r="81" spans="1:10">
      <c r="A81" s="6">
        <v>77</v>
      </c>
      <c r="B81" s="6" t="s">
        <v>1208</v>
      </c>
      <c r="C81" s="6" t="s">
        <v>1087</v>
      </c>
      <c r="D81" s="6" t="s">
        <v>1209</v>
      </c>
      <c r="E81" s="6" t="s">
        <v>1089</v>
      </c>
      <c r="F81" s="6" t="s">
        <v>1087</v>
      </c>
      <c r="G81" s="6" t="s">
        <v>37</v>
      </c>
      <c r="H81" s="6" t="s">
        <v>29</v>
      </c>
      <c r="I81" s="6" t="s">
        <v>1090</v>
      </c>
      <c r="J81" s="7" t="s">
        <v>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true" summaryRight="true"/>
  </sheetPr>
  <dimension ref="J4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1841</v>
      </c>
      <c r="E2" s="6" t="s">
        <v>1546</v>
      </c>
      <c r="F2" s="6" t="s">
        <v>1547</v>
      </c>
      <c r="G2" s="6" t="s">
        <v>1548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1842</v>
      </c>
      <c r="C5" s="6" t="s"/>
      <c r="D5" s="6" t="s">
        <v>1843</v>
      </c>
      <c r="E5" s="6" t="s">
        <v>1844</v>
      </c>
      <c r="F5" s="6" t="s"/>
      <c r="G5" s="6" t="s">
        <v>37</v>
      </c>
      <c r="H5" s="6" t="s">
        <v>29</v>
      </c>
      <c r="I5" s="6" t="s">
        <v>1845</v>
      </c>
      <c r="J5" s="7" t="s">
        <v>14</v>
      </c>
    </row>
    <row r="6" spans="1:10">
      <c r="A6" s="6">
        <v>2</v>
      </c>
      <c r="B6" s="6" t="s">
        <v>600</v>
      </c>
      <c r="C6" s="6" t="s"/>
      <c r="D6" s="6" t="s">
        <v>208</v>
      </c>
      <c r="E6" s="6" t="s">
        <v>1844</v>
      </c>
      <c r="F6" s="6" t="s"/>
      <c r="G6" s="6" t="s">
        <v>37</v>
      </c>
      <c r="H6" s="6" t="s">
        <v>29</v>
      </c>
      <c r="I6" s="6" t="s">
        <v>1845</v>
      </c>
      <c r="J6" s="7" t="s">
        <v>14</v>
      </c>
    </row>
    <row r="7" spans="1:10">
      <c r="A7" s="6">
        <v>3</v>
      </c>
      <c r="B7" s="6" t="s">
        <v>603</v>
      </c>
      <c r="C7" s="6" t="s"/>
      <c r="D7" s="6" t="s">
        <v>211</v>
      </c>
      <c r="E7" s="6" t="s">
        <v>1844</v>
      </c>
      <c r="F7" s="6" t="s"/>
      <c r="G7" s="6" t="s">
        <v>37</v>
      </c>
      <c r="H7" s="6" t="s">
        <v>29</v>
      </c>
      <c r="I7" s="6" t="s">
        <v>1845</v>
      </c>
      <c r="J7" s="7" t="s">
        <v>14</v>
      </c>
    </row>
    <row r="8" spans="1:10">
      <c r="A8" s="6">
        <v>4</v>
      </c>
      <c r="B8" s="6" t="s">
        <v>1846</v>
      </c>
      <c r="C8" s="6" t="s"/>
      <c r="D8" s="6" t="s">
        <v>1847</v>
      </c>
      <c r="E8" s="6" t="s">
        <v>1844</v>
      </c>
      <c r="F8" s="6" t="s"/>
      <c r="G8" s="6" t="s">
        <v>37</v>
      </c>
      <c r="H8" s="6" t="s">
        <v>29</v>
      </c>
      <c r="I8" s="6" t="s">
        <v>1845</v>
      </c>
      <c r="J8" s="7" t="s">
        <v>14</v>
      </c>
    </row>
    <row r="9" spans="1:10">
      <c r="A9" s="6">
        <v>5</v>
      </c>
      <c r="B9" s="6" t="s">
        <v>498</v>
      </c>
      <c r="C9" s="6" t="s"/>
      <c r="D9" s="6" t="s">
        <v>499</v>
      </c>
      <c r="E9" s="6" t="s">
        <v>1844</v>
      </c>
      <c r="F9" s="6" t="s"/>
      <c r="G9" s="6" t="s">
        <v>37</v>
      </c>
      <c r="H9" s="6" t="s">
        <v>29</v>
      </c>
      <c r="I9" s="6" t="s">
        <v>1845</v>
      </c>
      <c r="J9" s="7" t="s">
        <v>14</v>
      </c>
    </row>
    <row r="10" spans="1:10">
      <c r="A10" s="6">
        <v>6</v>
      </c>
      <c r="B10" s="6" t="s">
        <v>1848</v>
      </c>
      <c r="C10" s="6" t="s"/>
      <c r="D10" s="6" t="s">
        <v>1849</v>
      </c>
      <c r="E10" s="6" t="s">
        <v>1844</v>
      </c>
      <c r="F10" s="6" t="s"/>
      <c r="G10" s="6" t="s">
        <v>37</v>
      </c>
      <c r="H10" s="6" t="s">
        <v>29</v>
      </c>
      <c r="I10" s="6" t="s">
        <v>1845</v>
      </c>
      <c r="J10" s="7" t="s">
        <v>14</v>
      </c>
    </row>
    <row r="11" spans="1:10">
      <c r="A11" s="6">
        <v>7</v>
      </c>
      <c r="B11" s="6" t="s">
        <v>57</v>
      </c>
      <c r="C11" s="6" t="s"/>
      <c r="D11" s="6" t="s">
        <v>198</v>
      </c>
      <c r="E11" s="6" t="s">
        <v>1844</v>
      </c>
      <c r="F11" s="6" t="s"/>
      <c r="G11" s="6" t="s">
        <v>37</v>
      </c>
      <c r="H11" s="6" t="s">
        <v>29</v>
      </c>
      <c r="I11" s="6" t="s">
        <v>1845</v>
      </c>
      <c r="J11" s="7" t="s">
        <v>14</v>
      </c>
    </row>
    <row r="12" spans="1:10">
      <c r="A12" s="6">
        <v>8</v>
      </c>
      <c r="B12" s="6" t="s">
        <v>199</v>
      </c>
      <c r="C12" s="6" t="s"/>
      <c r="D12" s="6" t="s">
        <v>1850</v>
      </c>
      <c r="E12" s="6" t="s">
        <v>1844</v>
      </c>
      <c r="F12" s="6" t="s"/>
      <c r="G12" s="6" t="s">
        <v>37</v>
      </c>
      <c r="H12" s="6" t="s">
        <v>29</v>
      </c>
      <c r="I12" s="6" t="s">
        <v>1845</v>
      </c>
      <c r="J12" s="7" t="s">
        <v>14</v>
      </c>
    </row>
    <row r="13" spans="1:10">
      <c r="A13" s="6">
        <v>9</v>
      </c>
      <c r="B13" s="6" t="s">
        <v>1851</v>
      </c>
      <c r="C13" s="6" t="s"/>
      <c r="D13" s="6" t="s">
        <v>360</v>
      </c>
      <c r="E13" s="6" t="s">
        <v>1844</v>
      </c>
      <c r="F13" s="6" t="s"/>
      <c r="G13" s="6" t="s">
        <v>37</v>
      </c>
      <c r="H13" s="6" t="s">
        <v>29</v>
      </c>
      <c r="I13" s="6" t="s">
        <v>1845</v>
      </c>
      <c r="J13" s="7" t="s">
        <v>14</v>
      </c>
    </row>
    <row r="14" spans="1:10">
      <c r="A14" s="6">
        <v>10</v>
      </c>
      <c r="B14" s="6" t="s">
        <v>204</v>
      </c>
      <c r="C14" s="6" t="s"/>
      <c r="D14" s="6" t="s">
        <v>1852</v>
      </c>
      <c r="E14" s="6" t="s">
        <v>1844</v>
      </c>
      <c r="F14" s="6" t="s"/>
      <c r="G14" s="6" t="s">
        <v>37</v>
      </c>
      <c r="H14" s="6" t="s">
        <v>29</v>
      </c>
      <c r="I14" s="6" t="s">
        <v>1845</v>
      </c>
      <c r="J14" s="7" t="s">
        <v>14</v>
      </c>
    </row>
    <row r="15" spans="1:10">
      <c r="A15" s="6">
        <v>11</v>
      </c>
      <c r="B15" s="6" t="s">
        <v>362</v>
      </c>
      <c r="C15" s="6" t="s"/>
      <c r="D15" s="6" t="s">
        <v>1853</v>
      </c>
      <c r="E15" s="6" t="s">
        <v>1844</v>
      </c>
      <c r="F15" s="6" t="s"/>
      <c r="G15" s="6" t="s">
        <v>37</v>
      </c>
      <c r="H15" s="6" t="s">
        <v>29</v>
      </c>
      <c r="I15" s="6" t="s">
        <v>1845</v>
      </c>
      <c r="J15" s="7" t="s">
        <v>14</v>
      </c>
    </row>
    <row r="16" spans="1:10">
      <c r="A16" s="6">
        <v>12</v>
      </c>
      <c r="B16" s="6" t="s">
        <v>363</v>
      </c>
      <c r="C16" s="6" t="s"/>
      <c r="D16" s="6" t="s">
        <v>1854</v>
      </c>
      <c r="E16" s="6" t="s">
        <v>1844</v>
      </c>
      <c r="F16" s="6" t="s"/>
      <c r="G16" s="6" t="s">
        <v>37</v>
      </c>
      <c r="H16" s="6" t="s">
        <v>29</v>
      </c>
      <c r="I16" s="6" t="s">
        <v>1845</v>
      </c>
      <c r="J16" s="7" t="s">
        <v>14</v>
      </c>
    </row>
    <row r="17" spans="1:10">
      <c r="A17" s="6">
        <v>13</v>
      </c>
      <c r="B17" s="6" t="s">
        <v>1855</v>
      </c>
      <c r="C17" s="6" t="s"/>
      <c r="D17" s="6" t="s">
        <v>232</v>
      </c>
      <c r="E17" s="6" t="s">
        <v>1844</v>
      </c>
      <c r="F17" s="6" t="s"/>
      <c r="G17" s="6" t="s">
        <v>37</v>
      </c>
      <c r="H17" s="6" t="s">
        <v>29</v>
      </c>
      <c r="I17" s="6" t="s">
        <v>1845</v>
      </c>
      <c r="J17" s="7" t="s">
        <v>14</v>
      </c>
    </row>
    <row r="18" spans="1:10">
      <c r="A18" s="6">
        <v>14</v>
      </c>
      <c r="B18" s="6" t="s">
        <v>1856</v>
      </c>
      <c r="C18" s="6" t="s"/>
      <c r="D18" s="6" t="s">
        <v>1857</v>
      </c>
      <c r="E18" s="6" t="s">
        <v>1844</v>
      </c>
      <c r="F18" s="6" t="s"/>
      <c r="G18" s="6" t="s">
        <v>37</v>
      </c>
      <c r="H18" s="6" t="s">
        <v>29</v>
      </c>
      <c r="I18" s="6" t="s">
        <v>1845</v>
      </c>
      <c r="J18" s="7" t="s">
        <v>14</v>
      </c>
    </row>
    <row r="19" spans="1:10">
      <c r="A19" s="6">
        <v>15</v>
      </c>
      <c r="B19" s="6" t="s">
        <v>1858</v>
      </c>
      <c r="C19" s="6" t="s"/>
      <c r="D19" s="6" t="s">
        <v>1859</v>
      </c>
      <c r="E19" s="6" t="s">
        <v>1844</v>
      </c>
      <c r="F19" s="6" t="s"/>
      <c r="G19" s="6" t="s">
        <v>37</v>
      </c>
      <c r="H19" s="6" t="s">
        <v>29</v>
      </c>
      <c r="I19" s="6" t="s">
        <v>1845</v>
      </c>
      <c r="J19" s="7" t="s">
        <v>14</v>
      </c>
    </row>
    <row r="20" spans="1:10">
      <c r="A20" s="6">
        <v>16</v>
      </c>
      <c r="B20" s="6" t="s">
        <v>1860</v>
      </c>
      <c r="C20" s="6" t="s"/>
      <c r="D20" s="6" t="s">
        <v>240</v>
      </c>
      <c r="E20" s="6" t="s">
        <v>1844</v>
      </c>
      <c r="F20" s="6" t="s"/>
      <c r="G20" s="6" t="s">
        <v>37</v>
      </c>
      <c r="H20" s="6" t="s">
        <v>29</v>
      </c>
      <c r="I20" s="6" t="s">
        <v>1845</v>
      </c>
      <c r="J20" s="7" t="s">
        <v>14</v>
      </c>
    </row>
    <row r="21" spans="1:10">
      <c r="A21" s="6">
        <v>17</v>
      </c>
      <c r="B21" s="6" t="s">
        <v>1861</v>
      </c>
      <c r="C21" s="6" t="s"/>
      <c r="D21" s="6" t="s">
        <v>223</v>
      </c>
      <c r="E21" s="6" t="s">
        <v>1844</v>
      </c>
      <c r="F21" s="6" t="s"/>
      <c r="G21" s="6" t="s">
        <v>37</v>
      </c>
      <c r="H21" s="6" t="s">
        <v>29</v>
      </c>
      <c r="I21" s="6" t="s">
        <v>1845</v>
      </c>
      <c r="J21" s="7" t="s">
        <v>14</v>
      </c>
    </row>
    <row r="22" spans="1:10">
      <c r="A22" s="6">
        <v>18</v>
      </c>
      <c r="B22" s="6" t="s">
        <v>944</v>
      </c>
      <c r="C22" s="6" t="s"/>
      <c r="D22" s="6" t="s">
        <v>1862</v>
      </c>
      <c r="E22" s="6" t="s">
        <v>1844</v>
      </c>
      <c r="F22" s="6" t="s"/>
      <c r="G22" s="6" t="s">
        <v>37</v>
      </c>
      <c r="H22" s="6" t="s">
        <v>29</v>
      </c>
      <c r="I22" s="6" t="s">
        <v>1845</v>
      </c>
      <c r="J22" s="7" t="s">
        <v>14</v>
      </c>
    </row>
    <row r="23" spans="1:10">
      <c r="A23" s="6">
        <v>19</v>
      </c>
      <c r="B23" s="6" t="s">
        <v>248</v>
      </c>
      <c r="C23" s="6" t="s"/>
      <c r="D23" s="6" t="s">
        <v>1863</v>
      </c>
      <c r="E23" s="6" t="s">
        <v>1844</v>
      </c>
      <c r="F23" s="6" t="s"/>
      <c r="G23" s="6" t="s">
        <v>37</v>
      </c>
      <c r="H23" s="6" t="s">
        <v>29</v>
      </c>
      <c r="I23" s="6" t="s">
        <v>1845</v>
      </c>
      <c r="J23" s="7" t="s">
        <v>14</v>
      </c>
    </row>
    <row r="24" spans="1:10">
      <c r="A24" s="6">
        <v>20</v>
      </c>
      <c r="B24" s="6" t="s">
        <v>251</v>
      </c>
      <c r="C24" s="6" t="s"/>
      <c r="D24" s="6" t="s">
        <v>1864</v>
      </c>
      <c r="E24" s="6" t="s">
        <v>1844</v>
      </c>
      <c r="F24" s="6" t="s"/>
      <c r="G24" s="6" t="s">
        <v>37</v>
      </c>
      <c r="H24" s="6" t="s">
        <v>29</v>
      </c>
      <c r="I24" s="6" t="s">
        <v>1845</v>
      </c>
      <c r="J24" s="7" t="s">
        <v>14</v>
      </c>
    </row>
    <row r="25" spans="1:10">
      <c r="A25" s="6">
        <v>21</v>
      </c>
      <c r="B25" s="6" t="s">
        <v>254</v>
      </c>
      <c r="C25" s="6" t="s"/>
      <c r="D25" s="6" t="s">
        <v>1865</v>
      </c>
      <c r="E25" s="6" t="s">
        <v>1844</v>
      </c>
      <c r="F25" s="6" t="s"/>
      <c r="G25" s="6" t="s">
        <v>37</v>
      </c>
      <c r="H25" s="6" t="s">
        <v>29</v>
      </c>
      <c r="I25" s="6" t="s">
        <v>1845</v>
      </c>
      <c r="J25" s="7" t="s">
        <v>14</v>
      </c>
    </row>
    <row r="26" spans="1:10">
      <c r="A26" s="6">
        <v>22</v>
      </c>
      <c r="B26" s="6" t="s">
        <v>269</v>
      </c>
      <c r="C26" s="6" t="s"/>
      <c r="D26" s="6" t="s">
        <v>405</v>
      </c>
      <c r="E26" s="6" t="s">
        <v>1844</v>
      </c>
      <c r="F26" s="6" t="s"/>
      <c r="G26" s="6" t="s">
        <v>37</v>
      </c>
      <c r="H26" s="6" t="s">
        <v>29</v>
      </c>
      <c r="I26" s="6" t="s">
        <v>1845</v>
      </c>
      <c r="J26" s="7" t="s">
        <v>14</v>
      </c>
    </row>
    <row r="27" spans="1:10">
      <c r="A27" s="6">
        <v>23</v>
      </c>
      <c r="B27" s="6" t="s">
        <v>1842</v>
      </c>
      <c r="C27" s="6" t="s"/>
      <c r="D27" s="6" t="s">
        <v>1843</v>
      </c>
      <c r="E27" s="6" t="s">
        <v>1844</v>
      </c>
      <c r="F27" s="6" t="s"/>
      <c r="G27" s="6" t="s">
        <v>37</v>
      </c>
      <c r="H27" s="6" t="s">
        <v>29</v>
      </c>
      <c r="I27" s="6" t="s">
        <v>1866</v>
      </c>
      <c r="J27" s="7" t="s">
        <v>14</v>
      </c>
    </row>
    <row r="28" spans="1:10">
      <c r="A28" s="6">
        <v>24</v>
      </c>
      <c r="B28" s="6" t="s">
        <v>600</v>
      </c>
      <c r="C28" s="6" t="s"/>
      <c r="D28" s="6" t="s">
        <v>208</v>
      </c>
      <c r="E28" s="6" t="s">
        <v>1844</v>
      </c>
      <c r="F28" s="6" t="s"/>
      <c r="G28" s="6" t="s">
        <v>37</v>
      </c>
      <c r="H28" s="6" t="s">
        <v>29</v>
      </c>
      <c r="I28" s="6" t="s">
        <v>1866</v>
      </c>
      <c r="J28" s="7" t="s">
        <v>14</v>
      </c>
    </row>
    <row r="29" spans="1:10">
      <c r="A29" s="6">
        <v>25</v>
      </c>
      <c r="B29" s="6" t="s">
        <v>603</v>
      </c>
      <c r="C29" s="6" t="s"/>
      <c r="D29" s="6" t="s">
        <v>211</v>
      </c>
      <c r="E29" s="6" t="s">
        <v>1844</v>
      </c>
      <c r="F29" s="6" t="s"/>
      <c r="G29" s="6" t="s">
        <v>37</v>
      </c>
      <c r="H29" s="6" t="s">
        <v>29</v>
      </c>
      <c r="I29" s="6" t="s">
        <v>1866</v>
      </c>
      <c r="J29" s="7" t="s">
        <v>14</v>
      </c>
    </row>
    <row r="30" spans="1:10">
      <c r="A30" s="6">
        <v>26</v>
      </c>
      <c r="B30" s="6" t="s">
        <v>1846</v>
      </c>
      <c r="C30" s="6" t="s"/>
      <c r="D30" s="6" t="s">
        <v>1847</v>
      </c>
      <c r="E30" s="6" t="s">
        <v>1844</v>
      </c>
      <c r="F30" s="6" t="s"/>
      <c r="G30" s="6" t="s">
        <v>37</v>
      </c>
      <c r="H30" s="6" t="s">
        <v>29</v>
      </c>
      <c r="I30" s="6" t="s">
        <v>1866</v>
      </c>
      <c r="J30" s="7" t="s">
        <v>14</v>
      </c>
    </row>
    <row r="31" spans="1:10">
      <c r="A31" s="6">
        <v>27</v>
      </c>
      <c r="B31" s="6" t="s">
        <v>498</v>
      </c>
      <c r="C31" s="6" t="s"/>
      <c r="D31" s="6" t="s">
        <v>499</v>
      </c>
      <c r="E31" s="6" t="s">
        <v>1844</v>
      </c>
      <c r="F31" s="6" t="s"/>
      <c r="G31" s="6" t="s">
        <v>37</v>
      </c>
      <c r="H31" s="6" t="s">
        <v>29</v>
      </c>
      <c r="I31" s="6" t="s">
        <v>1866</v>
      </c>
      <c r="J31" s="7" t="s">
        <v>14</v>
      </c>
    </row>
    <row r="32" spans="1:10">
      <c r="A32" s="6">
        <v>28</v>
      </c>
      <c r="B32" s="6" t="s">
        <v>1848</v>
      </c>
      <c r="C32" s="6" t="s"/>
      <c r="D32" s="6" t="s">
        <v>1849</v>
      </c>
      <c r="E32" s="6" t="s">
        <v>1844</v>
      </c>
      <c r="F32" s="6" t="s"/>
      <c r="G32" s="6" t="s">
        <v>37</v>
      </c>
      <c r="H32" s="6" t="s">
        <v>29</v>
      </c>
      <c r="I32" s="6" t="s">
        <v>1866</v>
      </c>
      <c r="J32" s="7" t="s">
        <v>14</v>
      </c>
    </row>
    <row r="33" spans="1:10">
      <c r="A33" s="6">
        <v>29</v>
      </c>
      <c r="B33" s="6" t="s">
        <v>57</v>
      </c>
      <c r="C33" s="6" t="s"/>
      <c r="D33" s="6" t="s">
        <v>198</v>
      </c>
      <c r="E33" s="6" t="s">
        <v>1844</v>
      </c>
      <c r="F33" s="6" t="s"/>
      <c r="G33" s="6" t="s">
        <v>37</v>
      </c>
      <c r="H33" s="6" t="s">
        <v>29</v>
      </c>
      <c r="I33" s="6" t="s">
        <v>1866</v>
      </c>
      <c r="J33" s="7" t="s">
        <v>14</v>
      </c>
    </row>
    <row r="34" spans="1:10">
      <c r="A34" s="6">
        <v>30</v>
      </c>
      <c r="B34" s="6" t="s">
        <v>199</v>
      </c>
      <c r="C34" s="6" t="s"/>
      <c r="D34" s="6" t="s">
        <v>1850</v>
      </c>
      <c r="E34" s="6" t="s">
        <v>1844</v>
      </c>
      <c r="F34" s="6" t="s"/>
      <c r="G34" s="6" t="s">
        <v>37</v>
      </c>
      <c r="H34" s="6" t="s">
        <v>29</v>
      </c>
      <c r="I34" s="6" t="s">
        <v>1866</v>
      </c>
      <c r="J34" s="7" t="s">
        <v>14</v>
      </c>
    </row>
    <row r="35" spans="1:10">
      <c r="A35" s="6">
        <v>31</v>
      </c>
      <c r="B35" s="6" t="s">
        <v>1851</v>
      </c>
      <c r="C35" s="6" t="s"/>
      <c r="D35" s="6" t="s">
        <v>360</v>
      </c>
      <c r="E35" s="6" t="s">
        <v>1844</v>
      </c>
      <c r="F35" s="6" t="s"/>
      <c r="G35" s="6" t="s">
        <v>37</v>
      </c>
      <c r="H35" s="6" t="s">
        <v>29</v>
      </c>
      <c r="I35" s="6" t="s">
        <v>1866</v>
      </c>
      <c r="J35" s="7" t="s">
        <v>14</v>
      </c>
    </row>
    <row r="36" spans="1:10">
      <c r="A36" s="6">
        <v>32</v>
      </c>
      <c r="B36" s="6" t="s">
        <v>204</v>
      </c>
      <c r="C36" s="6" t="s"/>
      <c r="D36" s="6" t="s">
        <v>1852</v>
      </c>
      <c r="E36" s="6" t="s">
        <v>1844</v>
      </c>
      <c r="F36" s="6" t="s"/>
      <c r="G36" s="6" t="s">
        <v>37</v>
      </c>
      <c r="H36" s="6" t="s">
        <v>29</v>
      </c>
      <c r="I36" s="6" t="s">
        <v>1866</v>
      </c>
      <c r="J36" s="7" t="s">
        <v>14</v>
      </c>
    </row>
    <row r="37" spans="1:10">
      <c r="A37" s="6">
        <v>33</v>
      </c>
      <c r="B37" s="6" t="s">
        <v>362</v>
      </c>
      <c r="C37" s="6" t="s"/>
      <c r="D37" s="6" t="s">
        <v>1853</v>
      </c>
      <c r="E37" s="6" t="s">
        <v>1844</v>
      </c>
      <c r="F37" s="6" t="s"/>
      <c r="G37" s="6" t="s">
        <v>37</v>
      </c>
      <c r="H37" s="6" t="s">
        <v>29</v>
      </c>
      <c r="I37" s="6" t="s">
        <v>1866</v>
      </c>
      <c r="J37" s="7" t="s">
        <v>14</v>
      </c>
    </row>
    <row r="38" spans="1:10">
      <c r="A38" s="6">
        <v>34</v>
      </c>
      <c r="B38" s="6" t="s">
        <v>363</v>
      </c>
      <c r="C38" s="6" t="s"/>
      <c r="D38" s="6" t="s">
        <v>1854</v>
      </c>
      <c r="E38" s="6" t="s">
        <v>1844</v>
      </c>
      <c r="F38" s="6" t="s"/>
      <c r="G38" s="6" t="s">
        <v>37</v>
      </c>
      <c r="H38" s="6" t="s">
        <v>29</v>
      </c>
      <c r="I38" s="6" t="s">
        <v>1866</v>
      </c>
      <c r="J38" s="7" t="s">
        <v>14</v>
      </c>
    </row>
    <row r="39" spans="1:10">
      <c r="A39" s="6">
        <v>35</v>
      </c>
      <c r="B39" s="6" t="s">
        <v>1855</v>
      </c>
      <c r="C39" s="6" t="s"/>
      <c r="D39" s="6" t="s">
        <v>232</v>
      </c>
      <c r="E39" s="6" t="s">
        <v>1844</v>
      </c>
      <c r="F39" s="6" t="s"/>
      <c r="G39" s="6" t="s">
        <v>37</v>
      </c>
      <c r="H39" s="6" t="s">
        <v>29</v>
      </c>
      <c r="I39" s="6" t="s">
        <v>1866</v>
      </c>
      <c r="J39" s="7" t="s">
        <v>14</v>
      </c>
    </row>
    <row r="40" spans="1:10">
      <c r="A40" s="6">
        <v>36</v>
      </c>
      <c r="B40" s="6" t="s">
        <v>1856</v>
      </c>
      <c r="C40" s="6" t="s"/>
      <c r="D40" s="6" t="s">
        <v>1857</v>
      </c>
      <c r="E40" s="6" t="s">
        <v>1844</v>
      </c>
      <c r="F40" s="6" t="s"/>
      <c r="G40" s="6" t="s">
        <v>37</v>
      </c>
      <c r="H40" s="6" t="s">
        <v>29</v>
      </c>
      <c r="I40" s="6" t="s">
        <v>1866</v>
      </c>
      <c r="J40" s="7" t="s">
        <v>14</v>
      </c>
    </row>
    <row r="41" spans="1:10">
      <c r="A41" s="6">
        <v>37</v>
      </c>
      <c r="B41" s="6" t="s">
        <v>1858</v>
      </c>
      <c r="C41" s="6" t="s"/>
      <c r="D41" s="6" t="s">
        <v>1859</v>
      </c>
      <c r="E41" s="6" t="s">
        <v>1844</v>
      </c>
      <c r="F41" s="6" t="s"/>
      <c r="G41" s="6" t="s">
        <v>37</v>
      </c>
      <c r="H41" s="6" t="s">
        <v>29</v>
      </c>
      <c r="I41" s="6" t="s">
        <v>1866</v>
      </c>
      <c r="J41" s="7" t="s">
        <v>14</v>
      </c>
    </row>
    <row r="42" spans="1:10">
      <c r="A42" s="6">
        <v>38</v>
      </c>
      <c r="B42" s="6" t="s">
        <v>1860</v>
      </c>
      <c r="C42" s="6" t="s"/>
      <c r="D42" s="6" t="s">
        <v>240</v>
      </c>
      <c r="E42" s="6" t="s">
        <v>1844</v>
      </c>
      <c r="F42" s="6" t="s"/>
      <c r="G42" s="6" t="s">
        <v>37</v>
      </c>
      <c r="H42" s="6" t="s">
        <v>29</v>
      </c>
      <c r="I42" s="6" t="s">
        <v>1866</v>
      </c>
      <c r="J42" s="7" t="s">
        <v>14</v>
      </c>
    </row>
    <row r="43" spans="1:10">
      <c r="A43" s="6">
        <v>39</v>
      </c>
      <c r="B43" s="6" t="s">
        <v>1861</v>
      </c>
      <c r="C43" s="6" t="s"/>
      <c r="D43" s="6" t="s">
        <v>223</v>
      </c>
      <c r="E43" s="6" t="s">
        <v>1844</v>
      </c>
      <c r="F43" s="6" t="s"/>
      <c r="G43" s="6" t="s">
        <v>37</v>
      </c>
      <c r="H43" s="6" t="s">
        <v>29</v>
      </c>
      <c r="I43" s="6" t="s">
        <v>1866</v>
      </c>
      <c r="J43" s="7" t="s">
        <v>14</v>
      </c>
    </row>
    <row r="44" spans="1:10">
      <c r="A44" s="6">
        <v>40</v>
      </c>
      <c r="B44" s="6" t="s">
        <v>944</v>
      </c>
      <c r="C44" s="6" t="s"/>
      <c r="D44" s="6" t="s">
        <v>1862</v>
      </c>
      <c r="E44" s="6" t="s">
        <v>1844</v>
      </c>
      <c r="F44" s="6" t="s"/>
      <c r="G44" s="6" t="s">
        <v>37</v>
      </c>
      <c r="H44" s="6" t="s">
        <v>29</v>
      </c>
      <c r="I44" s="6" t="s">
        <v>1866</v>
      </c>
      <c r="J44" s="7" t="s">
        <v>14</v>
      </c>
    </row>
    <row r="45" spans="1:10">
      <c r="A45" s="6">
        <v>41</v>
      </c>
      <c r="B45" s="6" t="s">
        <v>248</v>
      </c>
      <c r="C45" s="6" t="s"/>
      <c r="D45" s="6" t="s">
        <v>1863</v>
      </c>
      <c r="E45" s="6" t="s">
        <v>1844</v>
      </c>
      <c r="F45" s="6" t="s"/>
      <c r="G45" s="6" t="s">
        <v>37</v>
      </c>
      <c r="H45" s="6" t="s">
        <v>29</v>
      </c>
      <c r="I45" s="6" t="s">
        <v>1866</v>
      </c>
      <c r="J45" s="7" t="s">
        <v>14</v>
      </c>
    </row>
    <row r="46" spans="1:10">
      <c r="A46" s="6">
        <v>42</v>
      </c>
      <c r="B46" s="6" t="s">
        <v>251</v>
      </c>
      <c r="C46" s="6" t="s"/>
      <c r="D46" s="6" t="s">
        <v>1864</v>
      </c>
      <c r="E46" s="6" t="s">
        <v>1844</v>
      </c>
      <c r="F46" s="6" t="s"/>
      <c r="G46" s="6" t="s">
        <v>37</v>
      </c>
      <c r="H46" s="6" t="s">
        <v>29</v>
      </c>
      <c r="I46" s="6" t="s">
        <v>1866</v>
      </c>
      <c r="J46" s="7" t="s">
        <v>14</v>
      </c>
    </row>
    <row r="47" spans="1:10">
      <c r="A47" s="6">
        <v>43</v>
      </c>
      <c r="B47" s="6" t="s">
        <v>254</v>
      </c>
      <c r="C47" s="6" t="s"/>
      <c r="D47" s="6" t="s">
        <v>1865</v>
      </c>
      <c r="E47" s="6" t="s">
        <v>1844</v>
      </c>
      <c r="F47" s="6" t="s"/>
      <c r="G47" s="6" t="s">
        <v>37</v>
      </c>
      <c r="H47" s="6" t="s">
        <v>29</v>
      </c>
      <c r="I47" s="6" t="s">
        <v>1866</v>
      </c>
      <c r="J47" s="7" t="s">
        <v>14</v>
      </c>
    </row>
    <row r="48" spans="1:10">
      <c r="A48" s="6">
        <v>44</v>
      </c>
      <c r="B48" s="6" t="s">
        <v>269</v>
      </c>
      <c r="C48" s="6" t="s"/>
      <c r="D48" s="6" t="s">
        <v>405</v>
      </c>
      <c r="E48" s="6" t="s">
        <v>1844</v>
      </c>
      <c r="F48" s="6" t="s"/>
      <c r="G48" s="6" t="s">
        <v>37</v>
      </c>
      <c r="H48" s="6" t="s">
        <v>29</v>
      </c>
      <c r="I48" s="6" t="s">
        <v>1866</v>
      </c>
      <c r="J48" s="7" t="s">
        <v>14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true" summaryRight="true"/>
  </sheetPr>
  <dimension ref="J22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2151</v>
      </c>
      <c r="E2" s="6" t="s">
        <v>1555</v>
      </c>
      <c r="F2" s="6" t="s">
        <v>497</v>
      </c>
      <c r="G2" s="6" t="s">
        <v>1555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104</v>
      </c>
      <c r="D5" s="6" t="s">
        <v>166</v>
      </c>
      <c r="E5" s="6" t="s">
        <v>2152</v>
      </c>
      <c r="F5" s="6" t="s">
        <v>104</v>
      </c>
      <c r="G5" s="6" t="s">
        <v>33</v>
      </c>
      <c r="H5" s="6" t="s">
        <v>29</v>
      </c>
      <c r="I5" s="6" t="s">
        <v>2153</v>
      </c>
      <c r="J5" s="7" t="s">
        <v>14</v>
      </c>
    </row>
    <row r="6" spans="1:10">
      <c r="A6" s="6">
        <v>2</v>
      </c>
      <c r="B6" s="6" t="s">
        <v>2154</v>
      </c>
      <c r="C6" s="6" t="s">
        <v>2154</v>
      </c>
      <c r="D6" s="6" t="s">
        <v>522</v>
      </c>
      <c r="E6" s="6" t="s">
        <v>2152</v>
      </c>
      <c r="F6" s="6" t="s">
        <v>2154</v>
      </c>
      <c r="G6" s="6" t="s">
        <v>28</v>
      </c>
      <c r="H6" s="6" t="s">
        <v>29</v>
      </c>
      <c r="I6" s="6" t="s">
        <v>2153</v>
      </c>
      <c r="J6" s="7" t="s">
        <v>14</v>
      </c>
    </row>
    <row r="7" spans="1:10">
      <c r="A7" s="6">
        <v>3</v>
      </c>
      <c r="B7" s="6" t="s">
        <v>458</v>
      </c>
      <c r="C7" s="6" t="s">
        <v>458</v>
      </c>
      <c r="D7" s="6" t="s">
        <v>172</v>
      </c>
      <c r="E7" s="6" t="s">
        <v>2152</v>
      </c>
      <c r="F7" s="6" t="s">
        <v>458</v>
      </c>
      <c r="G7" s="6" t="s">
        <v>28</v>
      </c>
      <c r="H7" s="6" t="s">
        <v>29</v>
      </c>
      <c r="I7" s="6" t="s">
        <v>2153</v>
      </c>
      <c r="J7" s="7" t="s">
        <v>14</v>
      </c>
    </row>
    <row r="8" spans="1:10">
      <c r="A8" s="6">
        <v>4</v>
      </c>
      <c r="B8" s="6" t="s">
        <v>1899</v>
      </c>
      <c r="C8" s="6" t="s">
        <v>1899</v>
      </c>
      <c r="D8" s="6" t="s">
        <v>869</v>
      </c>
      <c r="E8" s="6" t="s">
        <v>2152</v>
      </c>
      <c r="F8" s="6" t="s">
        <v>1899</v>
      </c>
      <c r="G8" s="6" t="s">
        <v>37</v>
      </c>
      <c r="H8" s="6" t="s">
        <v>29</v>
      </c>
      <c r="I8" s="6" t="s">
        <v>2153</v>
      </c>
      <c r="J8" s="7" t="s">
        <v>14</v>
      </c>
    </row>
    <row r="9" spans="1:10">
      <c r="A9" s="6">
        <v>5</v>
      </c>
      <c r="B9" s="6" t="s">
        <v>2155</v>
      </c>
      <c r="C9" s="6" t="s">
        <v>2155</v>
      </c>
      <c r="D9" s="6" t="s">
        <v>537</v>
      </c>
      <c r="E9" s="6" t="s">
        <v>2152</v>
      </c>
      <c r="F9" s="6" t="s">
        <v>2155</v>
      </c>
      <c r="G9" s="6" t="s">
        <v>28</v>
      </c>
      <c r="H9" s="6" t="s">
        <v>29</v>
      </c>
      <c r="I9" s="6" t="s">
        <v>2153</v>
      </c>
      <c r="J9" s="7" t="s">
        <v>14</v>
      </c>
    </row>
    <row r="10" spans="1:10">
      <c r="A10" s="6">
        <v>6</v>
      </c>
      <c r="B10" s="6" t="s">
        <v>2156</v>
      </c>
      <c r="C10" s="6" t="s">
        <v>2156</v>
      </c>
      <c r="D10" s="6" t="s">
        <v>542</v>
      </c>
      <c r="E10" s="6" t="s">
        <v>2152</v>
      </c>
      <c r="F10" s="6" t="s">
        <v>2156</v>
      </c>
      <c r="G10" s="6" t="s">
        <v>28</v>
      </c>
      <c r="H10" s="6" t="s">
        <v>29</v>
      </c>
      <c r="I10" s="6" t="s">
        <v>2153</v>
      </c>
      <c r="J10" s="7" t="s">
        <v>14</v>
      </c>
    </row>
    <row r="11" spans="1:10">
      <c r="A11" s="6">
        <v>7</v>
      </c>
      <c r="B11" s="6" t="s">
        <v>2157</v>
      </c>
      <c r="C11" s="6" t="s">
        <v>2157</v>
      </c>
      <c r="D11" s="6" t="s">
        <v>2158</v>
      </c>
      <c r="E11" s="6" t="s">
        <v>2152</v>
      </c>
      <c r="F11" s="6" t="s">
        <v>2157</v>
      </c>
      <c r="G11" s="6" t="s">
        <v>37</v>
      </c>
      <c r="H11" s="6" t="s">
        <v>29</v>
      </c>
      <c r="I11" s="6" t="s">
        <v>2153</v>
      </c>
      <c r="J11" s="7" t="s">
        <v>14</v>
      </c>
    </row>
    <row r="12" spans="1:10">
      <c r="A12" s="6">
        <v>8</v>
      </c>
      <c r="B12" s="6" t="s">
        <v>2159</v>
      </c>
      <c r="C12" s="6" t="s">
        <v>2106</v>
      </c>
      <c r="D12" s="6" t="s">
        <v>391</v>
      </c>
      <c r="E12" s="6" t="s">
        <v>2152</v>
      </c>
      <c r="F12" s="6" t="s">
        <v>2106</v>
      </c>
      <c r="G12" s="6" t="s">
        <v>244</v>
      </c>
      <c r="H12" s="6" t="s">
        <v>29</v>
      </c>
      <c r="I12" s="6" t="s">
        <v>2153</v>
      </c>
      <c r="J12" s="7" t="s">
        <v>14</v>
      </c>
    </row>
    <row r="13" spans="1:10">
      <c r="A13" s="6">
        <v>9</v>
      </c>
      <c r="B13" s="6" t="s">
        <v>2160</v>
      </c>
      <c r="C13" s="6" t="s">
        <v>2160</v>
      </c>
      <c r="D13" s="6" t="s">
        <v>223</v>
      </c>
      <c r="E13" s="6" t="s">
        <v>2152</v>
      </c>
      <c r="F13" s="6" t="s">
        <v>2160</v>
      </c>
      <c r="G13" s="6" t="s">
        <v>28</v>
      </c>
      <c r="H13" s="6" t="s">
        <v>29</v>
      </c>
      <c r="I13" s="6" t="s">
        <v>2153</v>
      </c>
      <c r="J13" s="7" t="s">
        <v>14</v>
      </c>
    </row>
    <row r="14" spans="1:10">
      <c r="A14" s="6">
        <v>10</v>
      </c>
      <c r="B14" s="6" t="s">
        <v>57</v>
      </c>
      <c r="C14" s="6" t="s">
        <v>57</v>
      </c>
      <c r="D14" s="6" t="s">
        <v>359</v>
      </c>
      <c r="E14" s="6" t="s">
        <v>2152</v>
      </c>
      <c r="F14" s="6" t="s">
        <v>57</v>
      </c>
      <c r="G14" s="6" t="s">
        <v>37</v>
      </c>
      <c r="H14" s="6" t="s">
        <v>29</v>
      </c>
      <c r="I14" s="6" t="s">
        <v>2153</v>
      </c>
      <c r="J14" s="7" t="s">
        <v>14</v>
      </c>
    </row>
    <row r="15" spans="1:10">
      <c r="A15" s="6">
        <v>11</v>
      </c>
      <c r="B15" s="6" t="s">
        <v>60</v>
      </c>
      <c r="C15" s="6" t="s">
        <v>60</v>
      </c>
      <c r="D15" s="6" t="s">
        <v>360</v>
      </c>
      <c r="E15" s="6" t="s">
        <v>2152</v>
      </c>
      <c r="F15" s="6" t="s">
        <v>60</v>
      </c>
      <c r="G15" s="6" t="s">
        <v>28</v>
      </c>
      <c r="H15" s="6" t="s">
        <v>29</v>
      </c>
      <c r="I15" s="6" t="s">
        <v>2153</v>
      </c>
      <c r="J15" s="7" t="s">
        <v>14</v>
      </c>
    </row>
    <row r="16" spans="1:10">
      <c r="A16" s="6">
        <v>12</v>
      </c>
      <c r="B16" s="6" t="s">
        <v>456</v>
      </c>
      <c r="C16" s="6" t="s">
        <v>456</v>
      </c>
      <c r="D16" s="6" t="s">
        <v>385</v>
      </c>
      <c r="E16" s="6" t="s">
        <v>2152</v>
      </c>
      <c r="F16" s="6" t="s">
        <v>456</v>
      </c>
      <c r="G16" s="6" t="s">
        <v>28</v>
      </c>
      <c r="H16" s="6" t="s">
        <v>29</v>
      </c>
      <c r="I16" s="6" t="s">
        <v>2153</v>
      </c>
      <c r="J16" s="7" t="s">
        <v>14</v>
      </c>
    </row>
    <row r="17" spans="1:10">
      <c r="A17" s="6">
        <v>13</v>
      </c>
      <c r="B17" s="6" t="s">
        <v>2100</v>
      </c>
      <c r="C17" s="6" t="s">
        <v>2100</v>
      </c>
      <c r="D17" s="6" t="s">
        <v>2161</v>
      </c>
      <c r="E17" s="6" t="s">
        <v>2152</v>
      </c>
      <c r="F17" s="6" t="s">
        <v>2100</v>
      </c>
      <c r="G17" s="6" t="s">
        <v>37</v>
      </c>
      <c r="H17" s="6" t="s">
        <v>29</v>
      </c>
      <c r="I17" s="6" t="s">
        <v>2153</v>
      </c>
      <c r="J17" s="7" t="s">
        <v>14</v>
      </c>
    </row>
    <row r="18" spans="1:10">
      <c r="A18" s="6">
        <v>14</v>
      </c>
      <c r="B18" s="6" t="s">
        <v>2162</v>
      </c>
      <c r="C18" s="6" t="s">
        <v>2163</v>
      </c>
      <c r="D18" s="6" t="s">
        <v>552</v>
      </c>
      <c r="E18" s="6" t="s">
        <v>2152</v>
      </c>
      <c r="F18" s="6" t="s">
        <v>2163</v>
      </c>
      <c r="G18" s="6" t="s">
        <v>244</v>
      </c>
      <c r="H18" s="6" t="s">
        <v>29</v>
      </c>
      <c r="I18" s="6" t="s">
        <v>2153</v>
      </c>
      <c r="J18" s="7" t="s">
        <v>14</v>
      </c>
    </row>
    <row r="19" spans="1:10">
      <c r="A19" s="6">
        <v>15</v>
      </c>
      <c r="B19" s="6" t="s">
        <v>241</v>
      </c>
      <c r="C19" s="6" t="s">
        <v>241</v>
      </c>
      <c r="D19" s="6" t="s">
        <v>2164</v>
      </c>
      <c r="E19" s="6" t="s">
        <v>2152</v>
      </c>
      <c r="F19" s="6" t="s">
        <v>241</v>
      </c>
      <c r="G19" s="6" t="s">
        <v>244</v>
      </c>
      <c r="H19" s="6" t="s">
        <v>29</v>
      </c>
      <c r="I19" s="6" t="s">
        <v>2153</v>
      </c>
      <c r="J19" s="7" t="s">
        <v>14</v>
      </c>
    </row>
    <row r="20" spans="1:10">
      <c r="A20" s="6">
        <v>16</v>
      </c>
      <c r="B20" s="6" t="s">
        <v>394</v>
      </c>
      <c r="C20" s="6" t="s">
        <v>394</v>
      </c>
      <c r="D20" s="6" t="s">
        <v>2165</v>
      </c>
      <c r="E20" s="6" t="s">
        <v>2152</v>
      </c>
      <c r="F20" s="6" t="s">
        <v>394</v>
      </c>
      <c r="G20" s="6" t="s">
        <v>244</v>
      </c>
      <c r="H20" s="6" t="s">
        <v>29</v>
      </c>
      <c r="I20" s="6" t="s">
        <v>2153</v>
      </c>
      <c r="J20" s="7" t="s">
        <v>14</v>
      </c>
    </row>
    <row r="21" spans="1:10">
      <c r="A21" s="6">
        <v>17</v>
      </c>
      <c r="B21" s="6" t="s">
        <v>245</v>
      </c>
      <c r="C21" s="6" t="s">
        <v>245</v>
      </c>
      <c r="D21" s="6" t="s">
        <v>378</v>
      </c>
      <c r="E21" s="6" t="s">
        <v>2152</v>
      </c>
      <c r="F21" s="6" t="s">
        <v>245</v>
      </c>
      <c r="G21" s="6" t="s">
        <v>28</v>
      </c>
      <c r="H21" s="6" t="s">
        <v>29</v>
      </c>
      <c r="I21" s="6" t="s">
        <v>2153</v>
      </c>
      <c r="J21" s="7" t="s">
        <v>14</v>
      </c>
    </row>
    <row r="22" spans="1:10">
      <c r="A22" s="6">
        <v>18</v>
      </c>
      <c r="B22" s="6" t="s">
        <v>257</v>
      </c>
      <c r="C22" s="6" t="s">
        <v>257</v>
      </c>
      <c r="D22" s="6" t="s">
        <v>555</v>
      </c>
      <c r="E22" s="6" t="s">
        <v>2152</v>
      </c>
      <c r="F22" s="6" t="s">
        <v>257</v>
      </c>
      <c r="G22" s="6" t="s">
        <v>28</v>
      </c>
      <c r="H22" s="6" t="s">
        <v>29</v>
      </c>
      <c r="I22" s="6" t="s">
        <v>2153</v>
      </c>
      <c r="J22" s="7" t="s">
        <v>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true" summaryRight="true"/>
  </sheetPr>
  <dimension ref="J52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317</v>
      </c>
      <c r="E2" s="6" t="s">
        <v>318</v>
      </c>
      <c r="F2" s="6" t="s">
        <v>319</v>
      </c>
      <c r="G2" s="6" t="s">
        <v>320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321</v>
      </c>
      <c r="C5" s="6" t="s">
        <v>321</v>
      </c>
      <c r="D5" s="6" t="s">
        <v>178</v>
      </c>
      <c r="E5" s="6" t="s">
        <v>322</v>
      </c>
      <c r="F5" s="6" t="s">
        <v>321</v>
      </c>
      <c r="G5" s="6" t="s">
        <v>33</v>
      </c>
      <c r="H5" s="6" t="s">
        <v>29</v>
      </c>
      <c r="I5" s="6" t="s">
        <v>323</v>
      </c>
      <c r="J5" s="7" t="s">
        <v>14</v>
      </c>
    </row>
    <row r="6" spans="1:10">
      <c r="A6" s="6">
        <v>2</v>
      </c>
      <c r="B6" s="6" t="s">
        <v>324</v>
      </c>
      <c r="C6" s="6" t="s">
        <v>324</v>
      </c>
      <c r="D6" s="6" t="s">
        <v>325</v>
      </c>
      <c r="E6" s="6" t="s">
        <v>322</v>
      </c>
      <c r="F6" s="6" t="s">
        <v>324</v>
      </c>
      <c r="G6" s="6" t="s">
        <v>37</v>
      </c>
      <c r="H6" s="6" t="s">
        <v>29</v>
      </c>
      <c r="I6" s="6" t="s">
        <v>323</v>
      </c>
      <c r="J6" s="7" t="s">
        <v>14</v>
      </c>
    </row>
    <row r="7" spans="1:10">
      <c r="A7" s="6">
        <v>3</v>
      </c>
      <c r="B7" s="6" t="s">
        <v>326</v>
      </c>
      <c r="C7" s="6" t="s">
        <v>326</v>
      </c>
      <c r="D7" s="6" t="s">
        <v>175</v>
      </c>
      <c r="E7" s="6" t="s">
        <v>322</v>
      </c>
      <c r="F7" s="6" t="s">
        <v>326</v>
      </c>
      <c r="G7" s="6" t="s">
        <v>37</v>
      </c>
      <c r="H7" s="6" t="s">
        <v>29</v>
      </c>
      <c r="I7" s="6" t="s">
        <v>323</v>
      </c>
      <c r="J7" s="7" t="s">
        <v>14</v>
      </c>
    </row>
    <row r="8" spans="1:10">
      <c r="A8" s="6">
        <v>4</v>
      </c>
      <c r="B8" s="6" t="s">
        <v>327</v>
      </c>
      <c r="C8" s="6" t="s">
        <v>327</v>
      </c>
      <c r="D8" s="6" t="s">
        <v>328</v>
      </c>
      <c r="E8" s="6" t="s">
        <v>322</v>
      </c>
      <c r="F8" s="6" t="s">
        <v>327</v>
      </c>
      <c r="G8" s="6" t="s">
        <v>37</v>
      </c>
      <c r="H8" s="6" t="s">
        <v>29</v>
      </c>
      <c r="I8" s="6" t="s">
        <v>323</v>
      </c>
      <c r="J8" s="7" t="s">
        <v>14</v>
      </c>
    </row>
    <row r="9" spans="1:10">
      <c r="A9" s="6">
        <v>5</v>
      </c>
      <c r="B9" s="6" t="s">
        <v>167</v>
      </c>
      <c r="C9" s="6" t="s">
        <v>167</v>
      </c>
      <c r="D9" s="6" t="s">
        <v>329</v>
      </c>
      <c r="E9" s="6" t="s">
        <v>322</v>
      </c>
      <c r="F9" s="6" t="s">
        <v>167</v>
      </c>
      <c r="G9" s="6" t="s">
        <v>37</v>
      </c>
      <c r="H9" s="6" t="s">
        <v>29</v>
      </c>
      <c r="I9" s="6" t="s">
        <v>323</v>
      </c>
      <c r="J9" s="7" t="s">
        <v>14</v>
      </c>
    </row>
    <row r="10" spans="1:10">
      <c r="A10" s="6">
        <v>6</v>
      </c>
      <c r="B10" s="6" t="s">
        <v>330</v>
      </c>
      <c r="C10" s="6" t="s">
        <v>330</v>
      </c>
      <c r="D10" s="6" t="s">
        <v>331</v>
      </c>
      <c r="E10" s="6" t="s">
        <v>322</v>
      </c>
      <c r="F10" s="6" t="s">
        <v>330</v>
      </c>
      <c r="G10" s="6" t="s">
        <v>28</v>
      </c>
      <c r="H10" s="6" t="s">
        <v>29</v>
      </c>
      <c r="I10" s="6" t="s">
        <v>323</v>
      </c>
      <c r="J10" s="7" t="s">
        <v>14</v>
      </c>
    </row>
    <row r="11" spans="1:10">
      <c r="A11" s="6">
        <v>7</v>
      </c>
      <c r="B11" s="6" t="s">
        <v>332</v>
      </c>
      <c r="C11" s="6" t="s">
        <v>332</v>
      </c>
      <c r="D11" s="6" t="s">
        <v>333</v>
      </c>
      <c r="E11" s="6" t="s">
        <v>322</v>
      </c>
      <c r="F11" s="6" t="s">
        <v>332</v>
      </c>
      <c r="G11" s="6" t="s">
        <v>28</v>
      </c>
      <c r="H11" s="6" t="s">
        <v>29</v>
      </c>
      <c r="I11" s="6" t="s">
        <v>323</v>
      </c>
      <c r="J11" s="7" t="s">
        <v>14</v>
      </c>
    </row>
    <row r="12" spans="1:10">
      <c r="A12" s="6">
        <v>8</v>
      </c>
      <c r="B12" s="6" t="s">
        <v>334</v>
      </c>
      <c r="C12" s="6" t="s">
        <v>334</v>
      </c>
      <c r="D12" s="6" t="s">
        <v>335</v>
      </c>
      <c r="E12" s="6" t="s">
        <v>322</v>
      </c>
      <c r="F12" s="6" t="s">
        <v>334</v>
      </c>
      <c r="G12" s="6" t="s">
        <v>37</v>
      </c>
      <c r="H12" s="6" t="s">
        <v>29</v>
      </c>
      <c r="I12" s="6" t="s">
        <v>323</v>
      </c>
      <c r="J12" s="7" t="s">
        <v>14</v>
      </c>
    </row>
    <row r="13" spans="1:10">
      <c r="A13" s="6">
        <v>9</v>
      </c>
      <c r="B13" s="6" t="s">
        <v>336</v>
      </c>
      <c r="C13" s="6" t="s">
        <v>336</v>
      </c>
      <c r="D13" s="6" t="s">
        <v>337</v>
      </c>
      <c r="E13" s="6" t="s">
        <v>322</v>
      </c>
      <c r="F13" s="6" t="s">
        <v>336</v>
      </c>
      <c r="G13" s="6" t="s">
        <v>37</v>
      </c>
      <c r="H13" s="6" t="s">
        <v>29</v>
      </c>
      <c r="I13" s="6" t="s">
        <v>323</v>
      </c>
      <c r="J13" s="7" t="s">
        <v>14</v>
      </c>
    </row>
    <row r="14" spans="1:10">
      <c r="A14" s="6">
        <v>10</v>
      </c>
      <c r="B14" s="6" t="s">
        <v>338</v>
      </c>
      <c r="C14" s="6" t="s">
        <v>338</v>
      </c>
      <c r="D14" s="6" t="s">
        <v>232</v>
      </c>
      <c r="E14" s="6" t="s">
        <v>322</v>
      </c>
      <c r="F14" s="6" t="s">
        <v>338</v>
      </c>
      <c r="G14" s="6" t="s">
        <v>33</v>
      </c>
      <c r="H14" s="6" t="s">
        <v>29</v>
      </c>
      <c r="I14" s="6" t="s">
        <v>323</v>
      </c>
      <c r="J14" s="7" t="s">
        <v>14</v>
      </c>
    </row>
    <row r="15" spans="1:10">
      <c r="A15" s="6">
        <v>11</v>
      </c>
      <c r="B15" s="6" t="s">
        <v>339</v>
      </c>
      <c r="C15" s="6" t="s">
        <v>339</v>
      </c>
      <c r="D15" s="6" t="s">
        <v>340</v>
      </c>
      <c r="E15" s="6" t="s">
        <v>322</v>
      </c>
      <c r="F15" s="6" t="s">
        <v>339</v>
      </c>
      <c r="G15" s="6" t="s">
        <v>37</v>
      </c>
      <c r="H15" s="6" t="s">
        <v>29</v>
      </c>
      <c r="I15" s="6" t="s">
        <v>323</v>
      </c>
      <c r="J15" s="7" t="s">
        <v>14</v>
      </c>
    </row>
    <row r="16" spans="1:10">
      <c r="A16" s="6">
        <v>12</v>
      </c>
      <c r="B16" s="6" t="s">
        <v>188</v>
      </c>
      <c r="C16" s="6" t="s">
        <v>188</v>
      </c>
      <c r="D16" s="6" t="s">
        <v>190</v>
      </c>
      <c r="E16" s="6" t="s">
        <v>322</v>
      </c>
      <c r="F16" s="6" t="s">
        <v>188</v>
      </c>
      <c r="G16" s="6" t="s">
        <v>28</v>
      </c>
      <c r="H16" s="6" t="s">
        <v>29</v>
      </c>
      <c r="I16" s="6" t="s">
        <v>323</v>
      </c>
      <c r="J16" s="7" t="s">
        <v>14</v>
      </c>
    </row>
    <row r="17" spans="1:10">
      <c r="A17" s="6">
        <v>13</v>
      </c>
      <c r="B17" s="6" t="s">
        <v>341</v>
      </c>
      <c r="C17" s="6" t="s">
        <v>341</v>
      </c>
      <c r="D17" s="6" t="s">
        <v>342</v>
      </c>
      <c r="E17" s="6" t="s">
        <v>322</v>
      </c>
      <c r="F17" s="6" t="s">
        <v>341</v>
      </c>
      <c r="G17" s="6" t="s">
        <v>37</v>
      </c>
      <c r="H17" s="6" t="s">
        <v>29</v>
      </c>
      <c r="I17" s="6" t="s">
        <v>323</v>
      </c>
      <c r="J17" s="7" t="s">
        <v>14</v>
      </c>
    </row>
    <row r="18" spans="1:10">
      <c r="A18" s="6">
        <v>14</v>
      </c>
      <c r="B18" s="6" t="s">
        <v>343</v>
      </c>
      <c r="C18" s="6" t="s">
        <v>344</v>
      </c>
      <c r="D18" s="6" t="s">
        <v>345</v>
      </c>
      <c r="E18" s="6" t="s">
        <v>322</v>
      </c>
      <c r="F18" s="6" t="s">
        <v>344</v>
      </c>
      <c r="G18" s="6" t="s">
        <v>28</v>
      </c>
      <c r="H18" s="6" t="s">
        <v>29</v>
      </c>
      <c r="I18" s="6" t="s">
        <v>323</v>
      </c>
      <c r="J18" s="7" t="s">
        <v>14</v>
      </c>
    </row>
    <row r="19" spans="1:10">
      <c r="A19" s="6">
        <v>15</v>
      </c>
      <c r="B19" s="6" t="s">
        <v>346</v>
      </c>
      <c r="C19" s="6" t="s">
        <v>346</v>
      </c>
      <c r="D19" s="6" t="s">
        <v>223</v>
      </c>
      <c r="E19" s="6" t="s">
        <v>322</v>
      </c>
      <c r="F19" s="6" t="s">
        <v>346</v>
      </c>
      <c r="G19" s="6" t="s">
        <v>28</v>
      </c>
      <c r="H19" s="6" t="s">
        <v>29</v>
      </c>
      <c r="I19" s="6" t="s">
        <v>323</v>
      </c>
      <c r="J19" s="7" t="s">
        <v>14</v>
      </c>
    </row>
    <row r="20" spans="1:10">
      <c r="A20" s="6">
        <v>16</v>
      </c>
      <c r="B20" s="6" t="s">
        <v>347</v>
      </c>
      <c r="C20" s="6" t="s">
        <v>347</v>
      </c>
      <c r="D20" s="6" t="s">
        <v>348</v>
      </c>
      <c r="E20" s="6" t="s">
        <v>322</v>
      </c>
      <c r="F20" s="6" t="s">
        <v>347</v>
      </c>
      <c r="G20" s="6" t="s">
        <v>28</v>
      </c>
      <c r="H20" s="6" t="s">
        <v>29</v>
      </c>
      <c r="I20" s="6" t="s">
        <v>323</v>
      </c>
      <c r="J20" s="7" t="s">
        <v>14</v>
      </c>
    </row>
    <row r="21" spans="1:10">
      <c r="A21" s="6">
        <v>17</v>
      </c>
      <c r="B21" s="6" t="s">
        <v>349</v>
      </c>
      <c r="C21" s="6" t="s">
        <v>349</v>
      </c>
      <c r="D21" s="6" t="s">
        <v>350</v>
      </c>
      <c r="E21" s="6" t="s">
        <v>322</v>
      </c>
      <c r="F21" s="6" t="s">
        <v>349</v>
      </c>
      <c r="G21" s="6" t="s">
        <v>37</v>
      </c>
      <c r="H21" s="6" t="s">
        <v>29</v>
      </c>
      <c r="I21" s="6" t="s">
        <v>323</v>
      </c>
      <c r="J21" s="7" t="s">
        <v>14</v>
      </c>
    </row>
    <row r="22" spans="1:10">
      <c r="A22" s="6">
        <v>18</v>
      </c>
      <c r="B22" s="6" t="s">
        <v>351</v>
      </c>
      <c r="C22" s="6" t="s">
        <v>351</v>
      </c>
      <c r="D22" s="6" t="s">
        <v>352</v>
      </c>
      <c r="E22" s="6" t="s">
        <v>322</v>
      </c>
      <c r="F22" s="6" t="s">
        <v>351</v>
      </c>
      <c r="G22" s="6" t="s">
        <v>28</v>
      </c>
      <c r="H22" s="6" t="s">
        <v>29</v>
      </c>
      <c r="I22" s="6" t="s">
        <v>323</v>
      </c>
      <c r="J22" s="7" t="s">
        <v>14</v>
      </c>
    </row>
    <row r="23" spans="1:10">
      <c r="A23" s="6">
        <v>19</v>
      </c>
      <c r="B23" s="6" t="s">
        <v>353</v>
      </c>
      <c r="C23" s="6" t="s">
        <v>353</v>
      </c>
      <c r="D23" s="6" t="s">
        <v>354</v>
      </c>
      <c r="E23" s="6" t="s">
        <v>322</v>
      </c>
      <c r="F23" s="6" t="s">
        <v>353</v>
      </c>
      <c r="G23" s="6" t="s">
        <v>37</v>
      </c>
      <c r="H23" s="6" t="s">
        <v>29</v>
      </c>
      <c r="I23" s="6" t="s">
        <v>323</v>
      </c>
      <c r="J23" s="7" t="s">
        <v>14</v>
      </c>
    </row>
    <row r="24" spans="1:10">
      <c r="A24" s="6">
        <v>20</v>
      </c>
      <c r="B24" s="6" t="s">
        <v>355</v>
      </c>
      <c r="C24" s="6" t="s">
        <v>355</v>
      </c>
      <c r="D24" s="6" t="s">
        <v>356</v>
      </c>
      <c r="E24" s="6" t="s">
        <v>322</v>
      </c>
      <c r="F24" s="6" t="s">
        <v>355</v>
      </c>
      <c r="G24" s="6" t="s">
        <v>37</v>
      </c>
      <c r="H24" s="6" t="s">
        <v>29</v>
      </c>
      <c r="I24" s="6" t="s">
        <v>323</v>
      </c>
      <c r="J24" s="7" t="s">
        <v>14</v>
      </c>
    </row>
    <row r="25" spans="1:10">
      <c r="A25" s="6">
        <v>21</v>
      </c>
      <c r="B25" s="6" t="s">
        <v>357</v>
      </c>
      <c r="C25" s="6" t="s">
        <v>357</v>
      </c>
      <c r="D25" s="6" t="s">
        <v>358</v>
      </c>
      <c r="E25" s="6" t="s">
        <v>322</v>
      </c>
      <c r="F25" s="6" t="s">
        <v>357</v>
      </c>
      <c r="G25" s="6" t="s">
        <v>37</v>
      </c>
      <c r="H25" s="6" t="s">
        <v>29</v>
      </c>
      <c r="I25" s="6" t="s">
        <v>323</v>
      </c>
      <c r="J25" s="7" t="s">
        <v>14</v>
      </c>
    </row>
    <row r="26" spans="1:10">
      <c r="A26" s="6">
        <v>22</v>
      </c>
      <c r="B26" s="6" t="s">
        <v>57</v>
      </c>
      <c r="C26" s="6" t="s">
        <v>57</v>
      </c>
      <c r="D26" s="6" t="s">
        <v>359</v>
      </c>
      <c r="E26" s="6" t="s">
        <v>322</v>
      </c>
      <c r="F26" s="6" t="s">
        <v>57</v>
      </c>
      <c r="G26" s="6" t="s">
        <v>37</v>
      </c>
      <c r="H26" s="6" t="s">
        <v>29</v>
      </c>
      <c r="I26" s="6" t="s">
        <v>323</v>
      </c>
      <c r="J26" s="7" t="s">
        <v>14</v>
      </c>
    </row>
    <row r="27" spans="1:10">
      <c r="A27" s="6">
        <v>23</v>
      </c>
      <c r="B27" s="6" t="s">
        <v>60</v>
      </c>
      <c r="C27" s="6" t="s">
        <v>60</v>
      </c>
      <c r="D27" s="6" t="s">
        <v>360</v>
      </c>
      <c r="E27" s="6" t="s">
        <v>322</v>
      </c>
      <c r="F27" s="6" t="s">
        <v>60</v>
      </c>
      <c r="G27" s="6" t="s">
        <v>28</v>
      </c>
      <c r="H27" s="6" t="s">
        <v>29</v>
      </c>
      <c r="I27" s="6" t="s">
        <v>323</v>
      </c>
      <c r="J27" s="7" t="s">
        <v>14</v>
      </c>
    </row>
    <row r="28" spans="1:10">
      <c r="A28" s="6">
        <v>24</v>
      </c>
      <c r="B28" s="6" t="s">
        <v>204</v>
      </c>
      <c r="C28" s="6" t="s">
        <v>204</v>
      </c>
      <c r="D28" s="6" t="s">
        <v>361</v>
      </c>
      <c r="E28" s="6" t="s">
        <v>322</v>
      </c>
      <c r="F28" s="6" t="s">
        <v>204</v>
      </c>
      <c r="G28" s="6" t="s">
        <v>37</v>
      </c>
      <c r="H28" s="6" t="s">
        <v>29</v>
      </c>
      <c r="I28" s="6" t="s">
        <v>323</v>
      </c>
      <c r="J28" s="7" t="s">
        <v>14</v>
      </c>
    </row>
    <row r="29" spans="1:10">
      <c r="A29" s="6">
        <v>25</v>
      </c>
      <c r="B29" s="6" t="s">
        <v>362</v>
      </c>
      <c r="C29" s="6" t="s">
        <v>362</v>
      </c>
      <c r="D29" s="6" t="s">
        <v>208</v>
      </c>
      <c r="E29" s="6" t="s">
        <v>322</v>
      </c>
      <c r="F29" s="6" t="s">
        <v>362</v>
      </c>
      <c r="G29" s="6" t="s">
        <v>28</v>
      </c>
      <c r="H29" s="6" t="s">
        <v>29</v>
      </c>
      <c r="I29" s="6" t="s">
        <v>323</v>
      </c>
      <c r="J29" s="7" t="s">
        <v>14</v>
      </c>
    </row>
    <row r="30" spans="1:10">
      <c r="A30" s="6">
        <v>26</v>
      </c>
      <c r="B30" s="6" t="s">
        <v>363</v>
      </c>
      <c r="C30" s="6" t="s">
        <v>363</v>
      </c>
      <c r="D30" s="6" t="s">
        <v>211</v>
      </c>
      <c r="E30" s="6" t="s">
        <v>322</v>
      </c>
      <c r="F30" s="6" t="s">
        <v>363</v>
      </c>
      <c r="G30" s="6" t="s">
        <v>37</v>
      </c>
      <c r="H30" s="6" t="s">
        <v>29</v>
      </c>
      <c r="I30" s="6" t="s">
        <v>323</v>
      </c>
      <c r="J30" s="7" t="s">
        <v>14</v>
      </c>
    </row>
    <row r="31" spans="1:10">
      <c r="A31" s="6">
        <v>27</v>
      </c>
      <c r="B31" s="6" t="s">
        <v>364</v>
      </c>
      <c r="C31" s="6" t="s">
        <v>364</v>
      </c>
      <c r="D31" s="6" t="s">
        <v>365</v>
      </c>
      <c r="E31" s="6" t="s">
        <v>322</v>
      </c>
      <c r="F31" s="6" t="s">
        <v>364</v>
      </c>
      <c r="G31" s="6" t="s">
        <v>28</v>
      </c>
      <c r="H31" s="6" t="s">
        <v>29</v>
      </c>
      <c r="I31" s="6" t="s">
        <v>323</v>
      </c>
      <c r="J31" s="7" t="s">
        <v>14</v>
      </c>
    </row>
    <row r="32" spans="1:10">
      <c r="A32" s="6">
        <v>28</v>
      </c>
      <c r="B32" s="6" t="s">
        <v>366</v>
      </c>
      <c r="C32" s="6" t="s">
        <v>366</v>
      </c>
      <c r="D32" s="6" t="s">
        <v>367</v>
      </c>
      <c r="E32" s="6" t="s">
        <v>322</v>
      </c>
      <c r="F32" s="6" t="s">
        <v>366</v>
      </c>
      <c r="G32" s="6" t="s">
        <v>37</v>
      </c>
      <c r="H32" s="6" t="s">
        <v>29</v>
      </c>
      <c r="I32" s="6" t="s">
        <v>323</v>
      </c>
      <c r="J32" s="7" t="s">
        <v>14</v>
      </c>
    </row>
    <row r="33" spans="1:10">
      <c r="A33" s="6">
        <v>29</v>
      </c>
      <c r="B33" s="6" t="s">
        <v>368</v>
      </c>
      <c r="C33" s="6" t="s">
        <v>368</v>
      </c>
      <c r="D33" s="6" t="s">
        <v>369</v>
      </c>
      <c r="E33" s="6" t="s">
        <v>322</v>
      </c>
      <c r="F33" s="6" t="s">
        <v>368</v>
      </c>
      <c r="G33" s="6" t="s">
        <v>37</v>
      </c>
      <c r="H33" s="6" t="s">
        <v>29</v>
      </c>
      <c r="I33" s="6" t="s">
        <v>323</v>
      </c>
      <c r="J33" s="7" t="s">
        <v>14</v>
      </c>
    </row>
    <row r="34" spans="1:10">
      <c r="A34" s="6">
        <v>30</v>
      </c>
      <c r="B34" s="6" t="s">
        <v>370</v>
      </c>
      <c r="C34" s="6" t="s">
        <v>370</v>
      </c>
      <c r="D34" s="6" t="s">
        <v>371</v>
      </c>
      <c r="E34" s="6" t="s">
        <v>322</v>
      </c>
      <c r="F34" s="6" t="s">
        <v>370</v>
      </c>
      <c r="G34" s="6" t="s">
        <v>28</v>
      </c>
      <c r="H34" s="6" t="s">
        <v>29</v>
      </c>
      <c r="I34" s="6" t="s">
        <v>323</v>
      </c>
      <c r="J34" s="7" t="s">
        <v>14</v>
      </c>
    </row>
    <row r="35" spans="1:10">
      <c r="A35" s="6">
        <v>31</v>
      </c>
      <c r="B35" s="6" t="s">
        <v>107</v>
      </c>
      <c r="C35" s="6" t="s">
        <v>107</v>
      </c>
      <c r="D35" s="6" t="s">
        <v>372</v>
      </c>
      <c r="E35" s="6" t="s">
        <v>322</v>
      </c>
      <c r="F35" s="6" t="s">
        <v>107</v>
      </c>
      <c r="G35" s="6" t="s">
        <v>37</v>
      </c>
      <c r="H35" s="6" t="s">
        <v>29</v>
      </c>
      <c r="I35" s="6" t="s">
        <v>323</v>
      </c>
      <c r="J35" s="7" t="s">
        <v>14</v>
      </c>
    </row>
    <row r="36" spans="1:10">
      <c r="A36" s="6">
        <v>32</v>
      </c>
      <c r="B36" s="6" t="s">
        <v>373</v>
      </c>
      <c r="C36" s="6" t="s">
        <v>373</v>
      </c>
      <c r="D36" s="6" t="s">
        <v>374</v>
      </c>
      <c r="E36" s="6" t="s">
        <v>322</v>
      </c>
      <c r="F36" s="6" t="s">
        <v>373</v>
      </c>
      <c r="G36" s="6" t="s">
        <v>37</v>
      </c>
      <c r="H36" s="6" t="s">
        <v>29</v>
      </c>
      <c r="I36" s="6" t="s">
        <v>323</v>
      </c>
      <c r="J36" s="7" t="s">
        <v>14</v>
      </c>
    </row>
    <row r="37" spans="1:10">
      <c r="A37" s="6">
        <v>33</v>
      </c>
      <c r="B37" s="6" t="s">
        <v>375</v>
      </c>
      <c r="C37" s="6" t="s">
        <v>375</v>
      </c>
      <c r="D37" s="6" t="s">
        <v>376</v>
      </c>
      <c r="E37" s="6" t="s">
        <v>322</v>
      </c>
      <c r="F37" s="6" t="s">
        <v>375</v>
      </c>
      <c r="G37" s="6" t="s">
        <v>37</v>
      </c>
      <c r="H37" s="6" t="s">
        <v>29</v>
      </c>
      <c r="I37" s="6" t="s">
        <v>323</v>
      </c>
      <c r="J37" s="7" t="s">
        <v>14</v>
      </c>
    </row>
    <row r="38" spans="1:10">
      <c r="A38" s="6">
        <v>34</v>
      </c>
      <c r="B38" s="6" t="s">
        <v>377</v>
      </c>
      <c r="C38" s="6" t="s">
        <v>377</v>
      </c>
      <c r="D38" s="6" t="s">
        <v>378</v>
      </c>
      <c r="E38" s="6" t="s">
        <v>322</v>
      </c>
      <c r="F38" s="6" t="s">
        <v>377</v>
      </c>
      <c r="G38" s="6" t="s">
        <v>28</v>
      </c>
      <c r="H38" s="6" t="s">
        <v>29</v>
      </c>
      <c r="I38" s="6" t="s">
        <v>323</v>
      </c>
      <c r="J38" s="7" t="s">
        <v>14</v>
      </c>
    </row>
    <row r="39" spans="1:10">
      <c r="A39" s="6">
        <v>35</v>
      </c>
      <c r="B39" s="6" t="s">
        <v>379</v>
      </c>
      <c r="C39" s="6" t="s">
        <v>380</v>
      </c>
      <c r="D39" s="6" t="s">
        <v>381</v>
      </c>
      <c r="E39" s="6" t="s">
        <v>322</v>
      </c>
      <c r="F39" s="6" t="s">
        <v>380</v>
      </c>
      <c r="G39" s="6" t="s">
        <v>37</v>
      </c>
      <c r="H39" s="6" t="s">
        <v>29</v>
      </c>
      <c r="I39" s="6" t="s">
        <v>323</v>
      </c>
      <c r="J39" s="7" t="s">
        <v>14</v>
      </c>
    </row>
    <row r="40" spans="1:10">
      <c r="A40" s="6">
        <v>36</v>
      </c>
      <c r="B40" s="6" t="s">
        <v>382</v>
      </c>
      <c r="C40" s="6" t="s">
        <v>382</v>
      </c>
      <c r="D40" s="6" t="s">
        <v>383</v>
      </c>
      <c r="E40" s="6" t="s">
        <v>322</v>
      </c>
      <c r="F40" s="6" t="s">
        <v>382</v>
      </c>
      <c r="G40" s="6" t="s">
        <v>37</v>
      </c>
      <c r="H40" s="6" t="s">
        <v>29</v>
      </c>
      <c r="I40" s="6" t="s">
        <v>323</v>
      </c>
      <c r="J40" s="7" t="s">
        <v>14</v>
      </c>
    </row>
    <row r="41" spans="1:10">
      <c r="A41" s="6">
        <v>37</v>
      </c>
      <c r="B41" s="6" t="s">
        <v>384</v>
      </c>
      <c r="C41" s="6" t="s">
        <v>384</v>
      </c>
      <c r="D41" s="6" t="s">
        <v>385</v>
      </c>
      <c r="E41" s="6" t="s">
        <v>322</v>
      </c>
      <c r="F41" s="6" t="s">
        <v>384</v>
      </c>
      <c r="G41" s="6" t="s">
        <v>28</v>
      </c>
      <c r="H41" s="6" t="s">
        <v>29</v>
      </c>
      <c r="I41" s="6" t="s">
        <v>323</v>
      </c>
      <c r="J41" s="7" t="s">
        <v>14</v>
      </c>
    </row>
    <row r="42" spans="1:10">
      <c r="A42" s="6">
        <v>38</v>
      </c>
      <c r="B42" s="6" t="s">
        <v>386</v>
      </c>
      <c r="C42" s="6" t="s">
        <v>387</v>
      </c>
      <c r="D42" s="6" t="s">
        <v>388</v>
      </c>
      <c r="E42" s="6" t="s">
        <v>322</v>
      </c>
      <c r="F42" s="6" t="s">
        <v>387</v>
      </c>
      <c r="G42" s="6" t="s">
        <v>244</v>
      </c>
      <c r="H42" s="6" t="s">
        <v>29</v>
      </c>
      <c r="I42" s="6" t="s">
        <v>323</v>
      </c>
      <c r="J42" s="7" t="s">
        <v>14</v>
      </c>
    </row>
    <row r="43" spans="1:10">
      <c r="A43" s="6">
        <v>39</v>
      </c>
      <c r="B43" s="6" t="s">
        <v>389</v>
      </c>
      <c r="C43" s="6" t="s">
        <v>390</v>
      </c>
      <c r="D43" s="6" t="s">
        <v>391</v>
      </c>
      <c r="E43" s="6" t="s">
        <v>322</v>
      </c>
      <c r="F43" s="6" t="s">
        <v>390</v>
      </c>
      <c r="G43" s="6" t="s">
        <v>244</v>
      </c>
      <c r="H43" s="6" t="s">
        <v>29</v>
      </c>
      <c r="I43" s="6" t="s">
        <v>323</v>
      </c>
      <c r="J43" s="7" t="s">
        <v>14</v>
      </c>
    </row>
    <row r="44" spans="1:10">
      <c r="A44" s="6">
        <v>40</v>
      </c>
      <c r="B44" s="6" t="s">
        <v>241</v>
      </c>
      <c r="C44" s="6" t="s">
        <v>392</v>
      </c>
      <c r="D44" s="6" t="s">
        <v>393</v>
      </c>
      <c r="E44" s="6" t="s">
        <v>322</v>
      </c>
      <c r="F44" s="6" t="s">
        <v>392</v>
      </c>
      <c r="G44" s="6" t="s">
        <v>244</v>
      </c>
      <c r="H44" s="6" t="s">
        <v>29</v>
      </c>
      <c r="I44" s="6" t="s">
        <v>323</v>
      </c>
      <c r="J44" s="7" t="s">
        <v>14</v>
      </c>
    </row>
    <row r="45" spans="1:10">
      <c r="A45" s="6">
        <v>41</v>
      </c>
      <c r="B45" s="6" t="s">
        <v>394</v>
      </c>
      <c r="C45" s="6" t="s">
        <v>394</v>
      </c>
      <c r="D45" s="6" t="s">
        <v>395</v>
      </c>
      <c r="E45" s="6" t="s">
        <v>322</v>
      </c>
      <c r="F45" s="6" t="s">
        <v>394</v>
      </c>
      <c r="G45" s="6" t="s">
        <v>244</v>
      </c>
      <c r="H45" s="6" t="s">
        <v>29</v>
      </c>
      <c r="I45" s="6" t="s">
        <v>323</v>
      </c>
      <c r="J45" s="7" t="s">
        <v>14</v>
      </c>
    </row>
    <row r="46" spans="1:10">
      <c r="A46" s="6">
        <v>42</v>
      </c>
      <c r="B46" s="6" t="s">
        <v>396</v>
      </c>
      <c r="C46" s="6" t="s">
        <v>396</v>
      </c>
      <c r="D46" s="6" t="s">
        <v>397</v>
      </c>
      <c r="E46" s="6" t="s">
        <v>322</v>
      </c>
      <c r="F46" s="6" t="s">
        <v>396</v>
      </c>
      <c r="G46" s="6" t="s">
        <v>244</v>
      </c>
      <c r="H46" s="6" t="s">
        <v>29</v>
      </c>
      <c r="I46" s="6" t="s">
        <v>323</v>
      </c>
      <c r="J46" s="7" t="s">
        <v>14</v>
      </c>
    </row>
    <row r="47" spans="1:10">
      <c r="A47" s="6">
        <v>43</v>
      </c>
      <c r="B47" s="6" t="s">
        <v>245</v>
      </c>
      <c r="C47" s="6" t="s">
        <v>245</v>
      </c>
      <c r="D47" s="6" t="s">
        <v>398</v>
      </c>
      <c r="E47" s="6" t="s">
        <v>322</v>
      </c>
      <c r="F47" s="6" t="s">
        <v>245</v>
      </c>
      <c r="G47" s="6" t="s">
        <v>28</v>
      </c>
      <c r="H47" s="6" t="s">
        <v>29</v>
      </c>
      <c r="I47" s="6" t="s">
        <v>323</v>
      </c>
      <c r="J47" s="7" t="s">
        <v>14</v>
      </c>
    </row>
    <row r="48" spans="1:10">
      <c r="A48" s="6">
        <v>44</v>
      </c>
      <c r="B48" s="6" t="s">
        <v>399</v>
      </c>
      <c r="C48" s="6" t="s">
        <v>399</v>
      </c>
      <c r="D48" s="6" t="s">
        <v>400</v>
      </c>
      <c r="E48" s="6" t="s">
        <v>322</v>
      </c>
      <c r="F48" s="6" t="s">
        <v>399</v>
      </c>
      <c r="G48" s="6" t="s">
        <v>28</v>
      </c>
      <c r="H48" s="6" t="s">
        <v>29</v>
      </c>
      <c r="I48" s="6" t="s">
        <v>323</v>
      </c>
      <c r="J48" s="7" t="s">
        <v>14</v>
      </c>
    </row>
    <row r="49" spans="1:10">
      <c r="A49" s="6">
        <v>45</v>
      </c>
      <c r="B49" s="6" t="s">
        <v>401</v>
      </c>
      <c r="C49" s="6" t="s">
        <v>401</v>
      </c>
      <c r="D49" s="6" t="s">
        <v>402</v>
      </c>
      <c r="E49" s="6" t="s">
        <v>322</v>
      </c>
      <c r="F49" s="6" t="s">
        <v>401</v>
      </c>
      <c r="G49" s="6" t="s">
        <v>37</v>
      </c>
      <c r="H49" s="6" t="s">
        <v>29</v>
      </c>
      <c r="I49" s="6" t="s">
        <v>323</v>
      </c>
      <c r="J49" s="7" t="s">
        <v>14</v>
      </c>
    </row>
    <row r="50" spans="1:10">
      <c r="A50" s="6">
        <v>46</v>
      </c>
      <c r="B50" s="6" t="s">
        <v>403</v>
      </c>
      <c r="C50" s="6" t="s">
        <v>403</v>
      </c>
      <c r="D50" s="6" t="s">
        <v>404</v>
      </c>
      <c r="E50" s="6" t="s">
        <v>322</v>
      </c>
      <c r="F50" s="6" t="s">
        <v>403</v>
      </c>
      <c r="G50" s="6" t="s">
        <v>37</v>
      </c>
      <c r="H50" s="6" t="s">
        <v>29</v>
      </c>
      <c r="I50" s="6" t="s">
        <v>323</v>
      </c>
      <c r="J50" s="7" t="s">
        <v>14</v>
      </c>
    </row>
    <row r="51" spans="1:10">
      <c r="A51" s="6">
        <v>47</v>
      </c>
      <c r="B51" s="6" t="s">
        <v>269</v>
      </c>
      <c r="C51" s="6" t="s">
        <v>269</v>
      </c>
      <c r="D51" s="6" t="s">
        <v>405</v>
      </c>
      <c r="E51" s="6" t="s">
        <v>322</v>
      </c>
      <c r="F51" s="6" t="s">
        <v>269</v>
      </c>
      <c r="G51" s="6" t="s">
        <v>28</v>
      </c>
      <c r="H51" s="6" t="s">
        <v>29</v>
      </c>
      <c r="I51" s="6" t="s">
        <v>323</v>
      </c>
      <c r="J51" s="7" t="s">
        <v>14</v>
      </c>
    </row>
    <row r="52" spans="1:10">
      <c r="A52" s="6">
        <v>48</v>
      </c>
      <c r="B52" s="6" t="s">
        <v>272</v>
      </c>
      <c r="C52" s="6" t="s">
        <v>272</v>
      </c>
      <c r="D52" s="6" t="s">
        <v>406</v>
      </c>
      <c r="E52" s="6" t="s">
        <v>322</v>
      </c>
      <c r="F52" s="6" t="s">
        <v>272</v>
      </c>
      <c r="G52" s="6" t="s">
        <v>37</v>
      </c>
      <c r="H52" s="6" t="s">
        <v>29</v>
      </c>
      <c r="I52" s="6" t="s">
        <v>323</v>
      </c>
      <c r="J52" s="7" t="s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true" summaryRight="true"/>
  </sheetPr>
  <dimension ref="J45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150</v>
      </c>
      <c r="E2" s="6" t="s">
        <v>151</v>
      </c>
      <c r="F2" s="6" t="s">
        <v>152</v>
      </c>
      <c r="G2" s="6" t="s">
        <v>153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156</v>
      </c>
      <c r="C5" s="6" t="s">
        <v>157</v>
      </c>
      <c r="D5" s="6" t="s">
        <v>158</v>
      </c>
      <c r="E5" s="6" t="s">
        <v>159</v>
      </c>
      <c r="F5" s="6" t="s">
        <v>157</v>
      </c>
      <c r="G5" s="6" t="s">
        <v>37</v>
      </c>
      <c r="H5" s="6" t="s">
        <v>29</v>
      </c>
      <c r="I5" s="6" t="s">
        <v>160</v>
      </c>
      <c r="J5" s="7" t="s">
        <v>14</v>
      </c>
    </row>
    <row r="6" spans="1:10">
      <c r="A6" s="6">
        <v>2</v>
      </c>
      <c r="B6" s="6" t="s">
        <v>161</v>
      </c>
      <c r="C6" s="6" t="s">
        <v>162</v>
      </c>
      <c r="D6" s="6" t="s">
        <v>163</v>
      </c>
      <c r="E6" s="6" t="s">
        <v>159</v>
      </c>
      <c r="F6" s="6" t="s">
        <v>162</v>
      </c>
      <c r="G6" s="6" t="s">
        <v>37</v>
      </c>
      <c r="H6" s="6" t="s">
        <v>29</v>
      </c>
      <c r="I6" s="6" t="s">
        <v>160</v>
      </c>
      <c r="J6" s="7" t="s">
        <v>14</v>
      </c>
    </row>
    <row r="7" spans="1:10">
      <c r="A7" s="6">
        <v>3</v>
      </c>
      <c r="B7" s="6" t="s">
        <v>164</v>
      </c>
      <c r="C7" s="6" t="s">
        <v>50</v>
      </c>
      <c r="D7" s="6" t="s">
        <v>165</v>
      </c>
      <c r="E7" s="6" t="s">
        <v>159</v>
      </c>
      <c r="F7" s="6" t="s">
        <v>50</v>
      </c>
      <c r="G7" s="6" t="s">
        <v>28</v>
      </c>
      <c r="H7" s="6" t="s">
        <v>29</v>
      </c>
      <c r="I7" s="6" t="s">
        <v>160</v>
      </c>
      <c r="J7" s="7" t="s">
        <v>14</v>
      </c>
    </row>
    <row r="8" spans="1:10">
      <c r="A8" s="6">
        <v>4</v>
      </c>
      <c r="B8" s="6" t="s">
        <v>104</v>
      </c>
      <c r="C8" s="6" t="s">
        <v>105</v>
      </c>
      <c r="D8" s="6" t="s">
        <v>166</v>
      </c>
      <c r="E8" s="6" t="s">
        <v>159</v>
      </c>
      <c r="F8" s="6" t="s">
        <v>105</v>
      </c>
      <c r="G8" s="6" t="s">
        <v>33</v>
      </c>
      <c r="H8" s="6" t="s">
        <v>29</v>
      </c>
      <c r="I8" s="6" t="s">
        <v>160</v>
      </c>
      <c r="J8" s="7" t="s">
        <v>14</v>
      </c>
    </row>
    <row r="9" spans="1:10">
      <c r="A9" s="6">
        <v>5</v>
      </c>
      <c r="B9" s="6" t="s">
        <v>167</v>
      </c>
      <c r="C9" s="6" t="s">
        <v>168</v>
      </c>
      <c r="D9" s="6" t="s">
        <v>169</v>
      </c>
      <c r="E9" s="6" t="s">
        <v>159</v>
      </c>
      <c r="F9" s="6" t="s">
        <v>168</v>
      </c>
      <c r="G9" s="6" t="s">
        <v>37</v>
      </c>
      <c r="H9" s="6" t="s">
        <v>29</v>
      </c>
      <c r="I9" s="6" t="s">
        <v>160</v>
      </c>
      <c r="J9" s="7" t="s">
        <v>14</v>
      </c>
    </row>
    <row r="10" spans="1:10">
      <c r="A10" s="6">
        <v>6</v>
      </c>
      <c r="B10" s="6" t="s">
        <v>170</v>
      </c>
      <c r="C10" s="6" t="s">
        <v>171</v>
      </c>
      <c r="D10" s="6" t="s">
        <v>172</v>
      </c>
      <c r="E10" s="6" t="s">
        <v>159</v>
      </c>
      <c r="F10" s="6" t="s">
        <v>171</v>
      </c>
      <c r="G10" s="6" t="s">
        <v>28</v>
      </c>
      <c r="H10" s="6" t="s">
        <v>29</v>
      </c>
      <c r="I10" s="6" t="s">
        <v>160</v>
      </c>
      <c r="J10" s="7" t="s">
        <v>14</v>
      </c>
    </row>
    <row r="11" spans="1:10">
      <c r="A11" s="6">
        <v>7</v>
      </c>
      <c r="B11" s="6" t="s">
        <v>173</v>
      </c>
      <c r="C11" s="6" t="s">
        <v>174</v>
      </c>
      <c r="D11" s="6" t="s">
        <v>175</v>
      </c>
      <c r="E11" s="6" t="s">
        <v>159</v>
      </c>
      <c r="F11" s="6" t="s">
        <v>174</v>
      </c>
      <c r="G11" s="6" t="s">
        <v>37</v>
      </c>
      <c r="H11" s="6" t="s">
        <v>29</v>
      </c>
      <c r="I11" s="6" t="s">
        <v>160</v>
      </c>
      <c r="J11" s="7" t="s">
        <v>14</v>
      </c>
    </row>
    <row r="12" spans="1:10">
      <c r="A12" s="6">
        <v>8</v>
      </c>
      <c r="B12" s="6" t="s">
        <v>176</v>
      </c>
      <c r="C12" s="6" t="s">
        <v>177</v>
      </c>
      <c r="D12" s="6" t="s">
        <v>178</v>
      </c>
      <c r="E12" s="6" t="s">
        <v>159</v>
      </c>
      <c r="F12" s="6" t="s">
        <v>177</v>
      </c>
      <c r="G12" s="6" t="s">
        <v>33</v>
      </c>
      <c r="H12" s="6" t="s">
        <v>29</v>
      </c>
      <c r="I12" s="6" t="s">
        <v>160</v>
      </c>
      <c r="J12" s="7" t="s">
        <v>14</v>
      </c>
    </row>
    <row r="13" spans="1:10">
      <c r="A13" s="6">
        <v>9</v>
      </c>
      <c r="B13" s="6" t="s">
        <v>179</v>
      </c>
      <c r="C13" s="6" t="s">
        <v>180</v>
      </c>
      <c r="D13" s="6" t="s">
        <v>181</v>
      </c>
      <c r="E13" s="6" t="s">
        <v>159</v>
      </c>
      <c r="F13" s="6" t="s">
        <v>180</v>
      </c>
      <c r="G13" s="6" t="s">
        <v>28</v>
      </c>
      <c r="H13" s="6" t="s">
        <v>29</v>
      </c>
      <c r="I13" s="6" t="s">
        <v>160</v>
      </c>
      <c r="J13" s="7" t="s">
        <v>14</v>
      </c>
    </row>
    <row r="14" spans="1:10">
      <c r="A14" s="6">
        <v>10</v>
      </c>
      <c r="B14" s="6" t="s">
        <v>182</v>
      </c>
      <c r="C14" s="6" t="s">
        <v>183</v>
      </c>
      <c r="D14" s="6" t="s">
        <v>184</v>
      </c>
      <c r="E14" s="6" t="s">
        <v>159</v>
      </c>
      <c r="F14" s="6" t="s">
        <v>183</v>
      </c>
      <c r="G14" s="6" t="s">
        <v>37</v>
      </c>
      <c r="H14" s="6" t="s">
        <v>29</v>
      </c>
      <c r="I14" s="6" t="s">
        <v>160</v>
      </c>
      <c r="J14" s="7" t="s">
        <v>14</v>
      </c>
    </row>
    <row r="15" spans="1:10">
      <c r="A15" s="6">
        <v>11</v>
      </c>
      <c r="B15" s="6" t="s">
        <v>185</v>
      </c>
      <c r="C15" s="6" t="s">
        <v>186</v>
      </c>
      <c r="D15" s="6" t="s">
        <v>187</v>
      </c>
      <c r="E15" s="6" t="s">
        <v>159</v>
      </c>
      <c r="F15" s="6" t="s">
        <v>186</v>
      </c>
      <c r="G15" s="6" t="s">
        <v>28</v>
      </c>
      <c r="H15" s="6" t="s">
        <v>29</v>
      </c>
      <c r="I15" s="6" t="s">
        <v>160</v>
      </c>
      <c r="J15" s="7" t="s">
        <v>14</v>
      </c>
    </row>
    <row r="16" spans="1:10">
      <c r="A16" s="6">
        <v>12</v>
      </c>
      <c r="B16" s="6" t="s">
        <v>188</v>
      </c>
      <c r="C16" s="6" t="s">
        <v>189</v>
      </c>
      <c r="D16" s="6" t="s">
        <v>190</v>
      </c>
      <c r="E16" s="6" t="s">
        <v>159</v>
      </c>
      <c r="F16" s="6" t="s">
        <v>189</v>
      </c>
      <c r="G16" s="6" t="s">
        <v>28</v>
      </c>
      <c r="H16" s="6" t="s">
        <v>29</v>
      </c>
      <c r="I16" s="6" t="s">
        <v>160</v>
      </c>
      <c r="J16" s="7" t="s">
        <v>14</v>
      </c>
    </row>
    <row r="17" spans="1:10">
      <c r="A17" s="6">
        <v>13</v>
      </c>
      <c r="B17" s="6" t="s">
        <v>191</v>
      </c>
      <c r="C17" s="6" t="s">
        <v>192</v>
      </c>
      <c r="D17" s="6" t="s">
        <v>193</v>
      </c>
      <c r="E17" s="6" t="s">
        <v>159</v>
      </c>
      <c r="F17" s="6" t="s">
        <v>192</v>
      </c>
      <c r="G17" s="6" t="s">
        <v>33</v>
      </c>
      <c r="H17" s="6" t="s">
        <v>29</v>
      </c>
      <c r="I17" s="6" t="s">
        <v>160</v>
      </c>
      <c r="J17" s="7" t="s">
        <v>14</v>
      </c>
    </row>
    <row r="18" spans="1:10">
      <c r="A18" s="6">
        <v>14</v>
      </c>
      <c r="B18" s="6" t="s">
        <v>194</v>
      </c>
      <c r="C18" s="6" t="s">
        <v>195</v>
      </c>
      <c r="D18" s="6" t="s">
        <v>196</v>
      </c>
      <c r="E18" s="6" t="s">
        <v>159</v>
      </c>
      <c r="F18" s="6" t="s">
        <v>195</v>
      </c>
      <c r="G18" s="6" t="s">
        <v>28</v>
      </c>
      <c r="H18" s="6" t="s">
        <v>29</v>
      </c>
      <c r="I18" s="6" t="s">
        <v>160</v>
      </c>
      <c r="J18" s="7" t="s">
        <v>14</v>
      </c>
    </row>
    <row r="19" spans="1:10">
      <c r="A19" s="6">
        <v>15</v>
      </c>
      <c r="B19" s="6" t="s">
        <v>57</v>
      </c>
      <c r="C19" s="6" t="s">
        <v>197</v>
      </c>
      <c r="D19" s="6" t="s">
        <v>198</v>
      </c>
      <c r="E19" s="6" t="s">
        <v>159</v>
      </c>
      <c r="F19" s="6" t="s">
        <v>197</v>
      </c>
      <c r="G19" s="6" t="s">
        <v>37</v>
      </c>
      <c r="H19" s="6" t="s">
        <v>29</v>
      </c>
      <c r="I19" s="6" t="s">
        <v>160</v>
      </c>
      <c r="J19" s="7" t="s">
        <v>14</v>
      </c>
    </row>
    <row r="20" spans="1:10">
      <c r="A20" s="6">
        <v>16</v>
      </c>
      <c r="B20" s="6" t="s">
        <v>199</v>
      </c>
      <c r="C20" s="6" t="s">
        <v>200</v>
      </c>
      <c r="D20" s="6" t="s">
        <v>201</v>
      </c>
      <c r="E20" s="6" t="s">
        <v>159</v>
      </c>
      <c r="F20" s="6" t="s">
        <v>200</v>
      </c>
      <c r="G20" s="6" t="s">
        <v>28</v>
      </c>
      <c r="H20" s="6" t="s">
        <v>29</v>
      </c>
      <c r="I20" s="6" t="s">
        <v>160</v>
      </c>
      <c r="J20" s="7" t="s">
        <v>14</v>
      </c>
    </row>
    <row r="21" spans="1:10">
      <c r="A21" s="6">
        <v>17</v>
      </c>
      <c r="B21" s="6" t="s">
        <v>60</v>
      </c>
      <c r="C21" s="6" t="s">
        <v>202</v>
      </c>
      <c r="D21" s="6" t="s">
        <v>203</v>
      </c>
      <c r="E21" s="6" t="s">
        <v>159</v>
      </c>
      <c r="F21" s="6" t="s">
        <v>202</v>
      </c>
      <c r="G21" s="6" t="s">
        <v>28</v>
      </c>
      <c r="H21" s="6" t="s">
        <v>29</v>
      </c>
      <c r="I21" s="6" t="s">
        <v>160</v>
      </c>
      <c r="J21" s="7" t="s">
        <v>14</v>
      </c>
    </row>
    <row r="22" spans="1:10">
      <c r="A22" s="6">
        <v>18</v>
      </c>
      <c r="B22" s="6" t="s">
        <v>204</v>
      </c>
      <c r="C22" s="6" t="s">
        <v>205</v>
      </c>
      <c r="D22" s="6" t="s">
        <v>206</v>
      </c>
      <c r="E22" s="6" t="s">
        <v>159</v>
      </c>
      <c r="F22" s="6" t="s">
        <v>205</v>
      </c>
      <c r="G22" s="6" t="s">
        <v>37</v>
      </c>
      <c r="H22" s="6" t="s">
        <v>29</v>
      </c>
      <c r="I22" s="6" t="s">
        <v>160</v>
      </c>
      <c r="J22" s="7" t="s">
        <v>14</v>
      </c>
    </row>
    <row r="23" spans="1:10">
      <c r="A23" s="6">
        <v>19</v>
      </c>
      <c r="B23" s="6" t="s">
        <v>207</v>
      </c>
      <c r="C23" s="6" t="s">
        <v>136</v>
      </c>
      <c r="D23" s="6" t="s">
        <v>208</v>
      </c>
      <c r="E23" s="6" t="s">
        <v>159</v>
      </c>
      <c r="F23" s="6" t="s">
        <v>136</v>
      </c>
      <c r="G23" s="6" t="s">
        <v>28</v>
      </c>
      <c r="H23" s="6" t="s">
        <v>29</v>
      </c>
      <c r="I23" s="6" t="s">
        <v>160</v>
      </c>
      <c r="J23" s="7" t="s">
        <v>14</v>
      </c>
    </row>
    <row r="24" spans="1:10">
      <c r="A24" s="6">
        <v>20</v>
      </c>
      <c r="B24" s="6" t="s">
        <v>209</v>
      </c>
      <c r="C24" s="6" t="s">
        <v>210</v>
      </c>
      <c r="D24" s="6" t="s">
        <v>211</v>
      </c>
      <c r="E24" s="6" t="s">
        <v>159</v>
      </c>
      <c r="F24" s="6" t="s">
        <v>210</v>
      </c>
      <c r="G24" s="6" t="s">
        <v>37</v>
      </c>
      <c r="H24" s="6" t="s">
        <v>29</v>
      </c>
      <c r="I24" s="6" t="s">
        <v>160</v>
      </c>
      <c r="J24" s="7" t="s">
        <v>14</v>
      </c>
    </row>
    <row r="25" spans="1:10">
      <c r="A25" s="6">
        <v>21</v>
      </c>
      <c r="B25" s="6" t="s">
        <v>212</v>
      </c>
      <c r="C25" s="6" t="s">
        <v>213</v>
      </c>
      <c r="D25" s="6" t="s">
        <v>214</v>
      </c>
      <c r="E25" s="6" t="s">
        <v>159</v>
      </c>
      <c r="F25" s="6" t="s">
        <v>213</v>
      </c>
      <c r="G25" s="6" t="s">
        <v>28</v>
      </c>
      <c r="H25" s="6" t="s">
        <v>29</v>
      </c>
      <c r="I25" s="6" t="s">
        <v>160</v>
      </c>
      <c r="J25" s="7" t="s">
        <v>14</v>
      </c>
    </row>
    <row r="26" spans="1:10">
      <c r="A26" s="6">
        <v>22</v>
      </c>
      <c r="B26" s="6" t="s">
        <v>215</v>
      </c>
      <c r="C26" s="6" t="s">
        <v>216</v>
      </c>
      <c r="D26" s="6" t="s">
        <v>217</v>
      </c>
      <c r="E26" s="6" t="s">
        <v>159</v>
      </c>
      <c r="F26" s="6" t="s">
        <v>216</v>
      </c>
      <c r="G26" s="6" t="s">
        <v>28</v>
      </c>
      <c r="H26" s="6" t="s">
        <v>29</v>
      </c>
      <c r="I26" s="6" t="s">
        <v>160</v>
      </c>
      <c r="J26" s="7" t="s">
        <v>14</v>
      </c>
    </row>
    <row r="27" spans="1:10">
      <c r="A27" s="6">
        <v>23</v>
      </c>
      <c r="B27" s="6" t="s">
        <v>218</v>
      </c>
      <c r="C27" s="6" t="s">
        <v>219</v>
      </c>
      <c r="D27" s="6" t="s">
        <v>220</v>
      </c>
      <c r="E27" s="6" t="s">
        <v>159</v>
      </c>
      <c r="F27" s="6" t="s">
        <v>219</v>
      </c>
      <c r="G27" s="6" t="s">
        <v>37</v>
      </c>
      <c r="H27" s="6" t="s">
        <v>29</v>
      </c>
      <c r="I27" s="6" t="s">
        <v>160</v>
      </c>
      <c r="J27" s="7" t="s">
        <v>14</v>
      </c>
    </row>
    <row r="28" spans="1:10">
      <c r="A28" s="6">
        <v>24</v>
      </c>
      <c r="B28" s="6" t="s">
        <v>221</v>
      </c>
      <c r="C28" s="6" t="s">
        <v>222</v>
      </c>
      <c r="D28" s="6" t="s">
        <v>223</v>
      </c>
      <c r="E28" s="6" t="s">
        <v>159</v>
      </c>
      <c r="F28" s="6" t="s">
        <v>222</v>
      </c>
      <c r="G28" s="6" t="s">
        <v>28</v>
      </c>
      <c r="H28" s="6" t="s">
        <v>29</v>
      </c>
      <c r="I28" s="6" t="s">
        <v>160</v>
      </c>
      <c r="J28" s="7" t="s">
        <v>14</v>
      </c>
    </row>
    <row r="29" spans="1:10">
      <c r="A29" s="6">
        <v>25</v>
      </c>
      <c r="B29" s="6" t="s">
        <v>224</v>
      </c>
      <c r="C29" s="6" t="s">
        <v>225</v>
      </c>
      <c r="D29" s="6" t="s">
        <v>226</v>
      </c>
      <c r="E29" s="6" t="s">
        <v>159</v>
      </c>
      <c r="F29" s="6" t="s">
        <v>225</v>
      </c>
      <c r="G29" s="6" t="s">
        <v>28</v>
      </c>
      <c r="H29" s="6" t="s">
        <v>29</v>
      </c>
      <c r="I29" s="6" t="s">
        <v>160</v>
      </c>
      <c r="J29" s="7" t="s">
        <v>14</v>
      </c>
    </row>
    <row r="30" spans="1:10">
      <c r="A30" s="6">
        <v>26</v>
      </c>
      <c r="B30" s="6" t="s">
        <v>227</v>
      </c>
      <c r="C30" s="6" t="s">
        <v>228</v>
      </c>
      <c r="D30" s="6" t="s">
        <v>229</v>
      </c>
      <c r="E30" s="6" t="s">
        <v>159</v>
      </c>
      <c r="F30" s="6" t="s">
        <v>228</v>
      </c>
      <c r="G30" s="6" t="s">
        <v>37</v>
      </c>
      <c r="H30" s="6" t="s">
        <v>29</v>
      </c>
      <c r="I30" s="6" t="s">
        <v>160</v>
      </c>
      <c r="J30" s="7" t="s">
        <v>14</v>
      </c>
    </row>
    <row r="31" spans="1:10">
      <c r="A31" s="6">
        <v>27</v>
      </c>
      <c r="B31" s="6" t="s">
        <v>230</v>
      </c>
      <c r="C31" s="6" t="s">
        <v>231</v>
      </c>
      <c r="D31" s="6" t="s">
        <v>232</v>
      </c>
      <c r="E31" s="6" t="s">
        <v>159</v>
      </c>
      <c r="F31" s="6" t="s">
        <v>231</v>
      </c>
      <c r="G31" s="6" t="s">
        <v>33</v>
      </c>
      <c r="H31" s="6" t="s">
        <v>29</v>
      </c>
      <c r="I31" s="6" t="s">
        <v>160</v>
      </c>
      <c r="J31" s="7" t="s">
        <v>14</v>
      </c>
    </row>
    <row r="32" spans="1:10">
      <c r="A32" s="6">
        <v>28</v>
      </c>
      <c r="B32" s="6" t="s">
        <v>233</v>
      </c>
      <c r="C32" s="6" t="s">
        <v>234</v>
      </c>
      <c r="D32" s="6" t="s">
        <v>235</v>
      </c>
      <c r="E32" s="6" t="s">
        <v>159</v>
      </c>
      <c r="F32" s="6" t="s">
        <v>234</v>
      </c>
      <c r="G32" s="6" t="s">
        <v>37</v>
      </c>
      <c r="H32" s="6" t="s">
        <v>29</v>
      </c>
      <c r="I32" s="6" t="s">
        <v>160</v>
      </c>
      <c r="J32" s="7" t="s">
        <v>14</v>
      </c>
    </row>
    <row r="33" spans="1:10">
      <c r="A33" s="6">
        <v>29</v>
      </c>
      <c r="B33" s="6" t="s">
        <v>236</v>
      </c>
      <c r="C33" s="6" t="s">
        <v>64</v>
      </c>
      <c r="D33" s="6" t="s">
        <v>237</v>
      </c>
      <c r="E33" s="6" t="s">
        <v>159</v>
      </c>
      <c r="F33" s="6" t="s">
        <v>64</v>
      </c>
      <c r="G33" s="6" t="s">
        <v>28</v>
      </c>
      <c r="H33" s="6" t="s">
        <v>29</v>
      </c>
      <c r="I33" s="6" t="s">
        <v>160</v>
      </c>
      <c r="J33" s="7" t="s">
        <v>14</v>
      </c>
    </row>
    <row r="34" spans="1:10">
      <c r="A34" s="6">
        <v>30</v>
      </c>
      <c r="B34" s="6" t="s">
        <v>238</v>
      </c>
      <c r="C34" s="6" t="s">
        <v>239</v>
      </c>
      <c r="D34" s="6" t="s">
        <v>240</v>
      </c>
      <c r="E34" s="6" t="s">
        <v>159</v>
      </c>
      <c r="F34" s="6" t="s">
        <v>239</v>
      </c>
      <c r="G34" s="6" t="s">
        <v>28</v>
      </c>
      <c r="H34" s="6" t="s">
        <v>29</v>
      </c>
      <c r="I34" s="6" t="s">
        <v>160</v>
      </c>
      <c r="J34" s="7" t="s">
        <v>14</v>
      </c>
    </row>
    <row r="35" spans="1:10">
      <c r="A35" s="6">
        <v>31</v>
      </c>
      <c r="B35" s="6" t="s">
        <v>241</v>
      </c>
      <c r="C35" s="6" t="s">
        <v>242</v>
      </c>
      <c r="D35" s="6" t="s">
        <v>243</v>
      </c>
      <c r="E35" s="6" t="s">
        <v>159</v>
      </c>
      <c r="F35" s="6" t="s">
        <v>242</v>
      </c>
      <c r="G35" s="6" t="s">
        <v>244</v>
      </c>
      <c r="H35" s="6" t="s">
        <v>29</v>
      </c>
      <c r="I35" s="6" t="s">
        <v>160</v>
      </c>
      <c r="J35" s="7" t="s">
        <v>14</v>
      </c>
    </row>
    <row r="36" spans="1:10">
      <c r="A36" s="6">
        <v>32</v>
      </c>
      <c r="B36" s="6" t="s">
        <v>245</v>
      </c>
      <c r="C36" s="6" t="s">
        <v>246</v>
      </c>
      <c r="D36" s="6" t="s">
        <v>247</v>
      </c>
      <c r="E36" s="6" t="s">
        <v>159</v>
      </c>
      <c r="F36" s="6" t="s">
        <v>246</v>
      </c>
      <c r="G36" s="6" t="s">
        <v>28</v>
      </c>
      <c r="H36" s="6" t="s">
        <v>29</v>
      </c>
      <c r="I36" s="6" t="s">
        <v>160</v>
      </c>
      <c r="J36" s="7" t="s">
        <v>14</v>
      </c>
    </row>
    <row r="37" spans="1:10">
      <c r="A37" s="6">
        <v>33</v>
      </c>
      <c r="B37" s="6" t="s">
        <v>248</v>
      </c>
      <c r="C37" s="6" t="s">
        <v>249</v>
      </c>
      <c r="D37" s="6" t="s">
        <v>250</v>
      </c>
      <c r="E37" s="6" t="s">
        <v>159</v>
      </c>
      <c r="F37" s="6" t="s">
        <v>249</v>
      </c>
      <c r="G37" s="6" t="s">
        <v>37</v>
      </c>
      <c r="H37" s="6" t="s">
        <v>29</v>
      </c>
      <c r="I37" s="6" t="s">
        <v>160</v>
      </c>
      <c r="J37" s="7" t="s">
        <v>14</v>
      </c>
    </row>
    <row r="38" spans="1:10">
      <c r="A38" s="6">
        <v>34</v>
      </c>
      <c r="B38" s="6" t="s">
        <v>251</v>
      </c>
      <c r="C38" s="6" t="s">
        <v>252</v>
      </c>
      <c r="D38" s="6" t="s">
        <v>253</v>
      </c>
      <c r="E38" s="6" t="s">
        <v>159</v>
      </c>
      <c r="F38" s="6" t="s">
        <v>252</v>
      </c>
      <c r="G38" s="6" t="s">
        <v>37</v>
      </c>
      <c r="H38" s="6" t="s">
        <v>29</v>
      </c>
      <c r="I38" s="6" t="s">
        <v>160</v>
      </c>
      <c r="J38" s="7" t="s">
        <v>14</v>
      </c>
    </row>
    <row r="39" spans="1:10">
      <c r="A39" s="6">
        <v>35</v>
      </c>
      <c r="B39" s="6" t="s">
        <v>254</v>
      </c>
      <c r="C39" s="6" t="s">
        <v>255</v>
      </c>
      <c r="D39" s="6" t="s">
        <v>256</v>
      </c>
      <c r="E39" s="6" t="s">
        <v>159</v>
      </c>
      <c r="F39" s="6" t="s">
        <v>255</v>
      </c>
      <c r="G39" s="6" t="s">
        <v>37</v>
      </c>
      <c r="H39" s="6" t="s">
        <v>29</v>
      </c>
      <c r="I39" s="6" t="s">
        <v>160</v>
      </c>
      <c r="J39" s="7" t="s">
        <v>14</v>
      </c>
    </row>
    <row r="40" spans="1:10">
      <c r="A40" s="6">
        <v>36</v>
      </c>
      <c r="B40" s="6" t="s">
        <v>257</v>
      </c>
      <c r="C40" s="6" t="s">
        <v>258</v>
      </c>
      <c r="D40" s="6" t="s">
        <v>259</v>
      </c>
      <c r="E40" s="6" t="s">
        <v>159</v>
      </c>
      <c r="F40" s="6" t="s">
        <v>258</v>
      </c>
      <c r="G40" s="6" t="s">
        <v>28</v>
      </c>
      <c r="H40" s="6" t="s">
        <v>29</v>
      </c>
      <c r="I40" s="6" t="s">
        <v>160</v>
      </c>
      <c r="J40" s="7" t="s">
        <v>14</v>
      </c>
    </row>
    <row r="41" spans="1:10">
      <c r="A41" s="6">
        <v>37</v>
      </c>
      <c r="B41" s="6" t="s">
        <v>260</v>
      </c>
      <c r="C41" s="6" t="s">
        <v>261</v>
      </c>
      <c r="D41" s="6" t="s">
        <v>262</v>
      </c>
      <c r="E41" s="6" t="s">
        <v>159</v>
      </c>
      <c r="F41" s="6" t="s">
        <v>261</v>
      </c>
      <c r="G41" s="6" t="s">
        <v>28</v>
      </c>
      <c r="H41" s="6" t="s">
        <v>29</v>
      </c>
      <c r="I41" s="6" t="s">
        <v>160</v>
      </c>
      <c r="J41" s="7" t="s">
        <v>14</v>
      </c>
    </row>
    <row r="42" spans="1:10">
      <c r="A42" s="6">
        <v>38</v>
      </c>
      <c r="B42" s="6" t="s">
        <v>263</v>
      </c>
      <c r="C42" s="6" t="s">
        <v>264</v>
      </c>
      <c r="D42" s="6" t="s">
        <v>265</v>
      </c>
      <c r="E42" s="6" t="s">
        <v>159</v>
      </c>
      <c r="F42" s="6" t="s">
        <v>264</v>
      </c>
      <c r="G42" s="6" t="s">
        <v>28</v>
      </c>
      <c r="H42" s="6" t="s">
        <v>29</v>
      </c>
      <c r="I42" s="6" t="s">
        <v>160</v>
      </c>
      <c r="J42" s="7" t="s">
        <v>14</v>
      </c>
    </row>
    <row r="43" spans="1:10">
      <c r="A43" s="6">
        <v>39</v>
      </c>
      <c r="B43" s="6" t="s">
        <v>266</v>
      </c>
      <c r="C43" s="6" t="s">
        <v>267</v>
      </c>
      <c r="D43" s="6" t="s">
        <v>268</v>
      </c>
      <c r="E43" s="6" t="s">
        <v>159</v>
      </c>
      <c r="F43" s="6" t="s">
        <v>267</v>
      </c>
      <c r="G43" s="6" t="s">
        <v>28</v>
      </c>
      <c r="H43" s="6" t="s">
        <v>29</v>
      </c>
      <c r="I43" s="6" t="s">
        <v>160</v>
      </c>
      <c r="J43" s="7" t="s">
        <v>14</v>
      </c>
    </row>
    <row r="44" spans="1:10">
      <c r="A44" s="6">
        <v>40</v>
      </c>
      <c r="B44" s="6" t="s">
        <v>269</v>
      </c>
      <c r="C44" s="6" t="s">
        <v>270</v>
      </c>
      <c r="D44" s="6" t="s">
        <v>271</v>
      </c>
      <c r="E44" s="6" t="s">
        <v>159</v>
      </c>
      <c r="F44" s="6" t="s">
        <v>270</v>
      </c>
      <c r="G44" s="6" t="s">
        <v>28</v>
      </c>
      <c r="H44" s="6" t="s">
        <v>29</v>
      </c>
      <c r="I44" s="6" t="s">
        <v>160</v>
      </c>
      <c r="J44" s="7" t="s">
        <v>14</v>
      </c>
    </row>
    <row r="45" spans="1:10">
      <c r="A45" s="6">
        <v>41</v>
      </c>
      <c r="B45" s="6" t="s">
        <v>272</v>
      </c>
      <c r="C45" s="6" t="s">
        <v>273</v>
      </c>
      <c r="D45" s="6" t="s">
        <v>274</v>
      </c>
      <c r="E45" s="6" t="s">
        <v>159</v>
      </c>
      <c r="F45" s="6" t="s">
        <v>273</v>
      </c>
      <c r="G45" s="6" t="s">
        <v>37</v>
      </c>
      <c r="H45" s="6" t="s">
        <v>29</v>
      </c>
      <c r="I45" s="6" t="s">
        <v>160</v>
      </c>
      <c r="J45" s="7" t="s">
        <v>14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true" summaryRight="true"/>
  </sheetPr>
  <dimension ref="J39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495</v>
      </c>
      <c r="E2" s="6" t="s">
        <v>496</v>
      </c>
      <c r="F2" s="6" t="s">
        <v>497</v>
      </c>
      <c r="G2" s="6" t="s">
        <v>496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498</v>
      </c>
      <c r="C5" s="6" t="s">
        <v>261</v>
      </c>
      <c r="D5" s="6" t="s">
        <v>499</v>
      </c>
      <c r="E5" s="6" t="s">
        <v>500</v>
      </c>
      <c r="F5" s="6" t="s">
        <v>261</v>
      </c>
      <c r="G5" s="6" t="s">
        <v>28</v>
      </c>
      <c r="H5" s="6" t="s">
        <v>29</v>
      </c>
      <c r="I5" s="6" t="s">
        <v>501</v>
      </c>
      <c r="J5" s="7" t="s">
        <v>14</v>
      </c>
    </row>
    <row r="6" spans="1:10">
      <c r="A6" s="6">
        <v>2</v>
      </c>
      <c r="B6" s="6" t="s">
        <v>238</v>
      </c>
      <c r="C6" s="6" t="s">
        <v>502</v>
      </c>
      <c r="D6" s="6" t="s">
        <v>503</v>
      </c>
      <c r="E6" s="6" t="s">
        <v>500</v>
      </c>
      <c r="F6" s="6" t="s">
        <v>502</v>
      </c>
      <c r="G6" s="6" t="s">
        <v>28</v>
      </c>
      <c r="H6" s="6" t="s">
        <v>29</v>
      </c>
      <c r="I6" s="6" t="s">
        <v>501</v>
      </c>
      <c r="J6" s="7" t="s">
        <v>14</v>
      </c>
    </row>
    <row r="7" spans="1:10">
      <c r="A7" s="6">
        <v>3</v>
      </c>
      <c r="B7" s="6" t="s">
        <v>161</v>
      </c>
      <c r="C7" s="6" t="s">
        <v>504</v>
      </c>
      <c r="D7" s="6" t="s">
        <v>163</v>
      </c>
      <c r="E7" s="6" t="s">
        <v>500</v>
      </c>
      <c r="F7" s="6" t="s">
        <v>504</v>
      </c>
      <c r="G7" s="6" t="s">
        <v>37</v>
      </c>
      <c r="H7" s="6" t="s">
        <v>29</v>
      </c>
      <c r="I7" s="6" t="s">
        <v>505</v>
      </c>
      <c r="J7" s="7" t="s">
        <v>14</v>
      </c>
    </row>
    <row r="8" spans="1:10">
      <c r="A8" s="6">
        <v>4</v>
      </c>
      <c r="B8" s="6" t="s">
        <v>164</v>
      </c>
      <c r="C8" s="6" t="s">
        <v>50</v>
      </c>
      <c r="D8" s="6" t="s">
        <v>165</v>
      </c>
      <c r="E8" s="6" t="s">
        <v>500</v>
      </c>
      <c r="F8" s="6" t="s">
        <v>50</v>
      </c>
      <c r="G8" s="6" t="s">
        <v>28</v>
      </c>
      <c r="H8" s="6" t="s">
        <v>29</v>
      </c>
      <c r="I8" s="6" t="s">
        <v>505</v>
      </c>
      <c r="J8" s="7" t="s">
        <v>14</v>
      </c>
    </row>
    <row r="9" spans="1:10">
      <c r="A9" s="6">
        <v>5</v>
      </c>
      <c r="B9" s="6" t="s">
        <v>104</v>
      </c>
      <c r="C9" s="6" t="s">
        <v>105</v>
      </c>
      <c r="D9" s="6" t="s">
        <v>166</v>
      </c>
      <c r="E9" s="6" t="s">
        <v>500</v>
      </c>
      <c r="F9" s="6" t="s">
        <v>105</v>
      </c>
      <c r="G9" s="6" t="s">
        <v>33</v>
      </c>
      <c r="H9" s="6" t="s">
        <v>29</v>
      </c>
      <c r="I9" s="6" t="s">
        <v>505</v>
      </c>
      <c r="J9" s="7" t="s">
        <v>14</v>
      </c>
    </row>
    <row r="10" spans="1:10">
      <c r="A10" s="6">
        <v>6</v>
      </c>
      <c r="B10" s="6" t="s">
        <v>104</v>
      </c>
      <c r="C10" s="6" t="s">
        <v>506</v>
      </c>
      <c r="D10" s="6" t="s">
        <v>232</v>
      </c>
      <c r="E10" s="6" t="s">
        <v>500</v>
      </c>
      <c r="F10" s="6" t="s">
        <v>506</v>
      </c>
      <c r="G10" s="6" t="s">
        <v>33</v>
      </c>
      <c r="H10" s="6" t="s">
        <v>29</v>
      </c>
      <c r="I10" s="6" t="s">
        <v>505</v>
      </c>
      <c r="J10" s="7" t="s">
        <v>14</v>
      </c>
    </row>
    <row r="11" spans="1:10">
      <c r="A11" s="6">
        <v>7</v>
      </c>
      <c r="B11" s="6" t="s">
        <v>167</v>
      </c>
      <c r="C11" s="6" t="s">
        <v>488</v>
      </c>
      <c r="D11" s="6" t="s">
        <v>190</v>
      </c>
      <c r="E11" s="6" t="s">
        <v>500</v>
      </c>
      <c r="F11" s="6" t="s">
        <v>488</v>
      </c>
      <c r="G11" s="6" t="s">
        <v>28</v>
      </c>
      <c r="H11" s="6" t="s">
        <v>29</v>
      </c>
      <c r="I11" s="6" t="s">
        <v>505</v>
      </c>
      <c r="J11" s="7" t="s">
        <v>14</v>
      </c>
    </row>
    <row r="12" spans="1:10">
      <c r="A12" s="6">
        <v>8</v>
      </c>
      <c r="B12" s="6" t="s">
        <v>170</v>
      </c>
      <c r="C12" s="6" t="s">
        <v>507</v>
      </c>
      <c r="D12" s="6" t="s">
        <v>172</v>
      </c>
      <c r="E12" s="6" t="s">
        <v>500</v>
      </c>
      <c r="F12" s="6" t="s">
        <v>507</v>
      </c>
      <c r="G12" s="6" t="s">
        <v>28</v>
      </c>
      <c r="H12" s="6" t="s">
        <v>29</v>
      </c>
      <c r="I12" s="6" t="s">
        <v>505</v>
      </c>
      <c r="J12" s="7" t="s">
        <v>14</v>
      </c>
    </row>
    <row r="13" spans="1:10">
      <c r="A13" s="6">
        <v>9</v>
      </c>
      <c r="B13" s="6" t="s">
        <v>508</v>
      </c>
      <c r="C13" s="6" t="s">
        <v>509</v>
      </c>
      <c r="D13" s="6" t="s">
        <v>510</v>
      </c>
      <c r="E13" s="6" t="s">
        <v>500</v>
      </c>
      <c r="F13" s="6" t="s">
        <v>509</v>
      </c>
      <c r="G13" s="6" t="s">
        <v>28</v>
      </c>
      <c r="H13" s="6" t="s">
        <v>29</v>
      </c>
      <c r="I13" s="6" t="s">
        <v>505</v>
      </c>
      <c r="J13" s="7" t="s">
        <v>14</v>
      </c>
    </row>
    <row r="14" spans="1:10">
      <c r="A14" s="6">
        <v>10</v>
      </c>
      <c r="B14" s="6" t="s">
        <v>173</v>
      </c>
      <c r="C14" s="6" t="s">
        <v>511</v>
      </c>
      <c r="D14" s="6" t="s">
        <v>175</v>
      </c>
      <c r="E14" s="6" t="s">
        <v>500</v>
      </c>
      <c r="F14" s="6" t="s">
        <v>511</v>
      </c>
      <c r="G14" s="6" t="s">
        <v>37</v>
      </c>
      <c r="H14" s="6" t="s">
        <v>29</v>
      </c>
      <c r="I14" s="6" t="s">
        <v>505</v>
      </c>
      <c r="J14" s="7" t="s">
        <v>14</v>
      </c>
    </row>
    <row r="15" spans="1:10">
      <c r="A15" s="6">
        <v>11</v>
      </c>
      <c r="B15" s="6" t="s">
        <v>176</v>
      </c>
      <c r="C15" s="6" t="s">
        <v>512</v>
      </c>
      <c r="D15" s="6" t="s">
        <v>178</v>
      </c>
      <c r="E15" s="6" t="s">
        <v>500</v>
      </c>
      <c r="F15" s="6" t="s">
        <v>512</v>
      </c>
      <c r="G15" s="6" t="s">
        <v>33</v>
      </c>
      <c r="H15" s="6" t="s">
        <v>29</v>
      </c>
      <c r="I15" s="6" t="s">
        <v>505</v>
      </c>
      <c r="J15" s="7" t="s">
        <v>14</v>
      </c>
    </row>
    <row r="16" spans="1:10">
      <c r="A16" s="6">
        <v>12</v>
      </c>
      <c r="B16" s="6" t="s">
        <v>179</v>
      </c>
      <c r="C16" s="6" t="s">
        <v>513</v>
      </c>
      <c r="D16" s="6" t="s">
        <v>181</v>
      </c>
      <c r="E16" s="6" t="s">
        <v>500</v>
      </c>
      <c r="F16" s="6" t="s">
        <v>513</v>
      </c>
      <c r="G16" s="6" t="s">
        <v>28</v>
      </c>
      <c r="H16" s="6" t="s">
        <v>29</v>
      </c>
      <c r="I16" s="6" t="s">
        <v>505</v>
      </c>
      <c r="J16" s="7" t="s">
        <v>14</v>
      </c>
    </row>
    <row r="17" spans="1:10">
      <c r="A17" s="6">
        <v>13</v>
      </c>
      <c r="B17" s="6" t="s">
        <v>182</v>
      </c>
      <c r="C17" s="6" t="s">
        <v>133</v>
      </c>
      <c r="D17" s="6" t="s">
        <v>514</v>
      </c>
      <c r="E17" s="6" t="s">
        <v>500</v>
      </c>
      <c r="F17" s="6" t="s">
        <v>133</v>
      </c>
      <c r="G17" s="6" t="s">
        <v>37</v>
      </c>
      <c r="H17" s="6" t="s">
        <v>29</v>
      </c>
      <c r="I17" s="6" t="s">
        <v>505</v>
      </c>
      <c r="J17" s="7" t="s">
        <v>14</v>
      </c>
    </row>
    <row r="18" spans="1:10">
      <c r="A18" s="6">
        <v>14</v>
      </c>
      <c r="B18" s="6" t="s">
        <v>188</v>
      </c>
      <c r="C18" s="6" t="s">
        <v>515</v>
      </c>
      <c r="D18" s="6" t="s">
        <v>190</v>
      </c>
      <c r="E18" s="6" t="s">
        <v>500</v>
      </c>
      <c r="F18" s="6" t="s">
        <v>515</v>
      </c>
      <c r="G18" s="6" t="s">
        <v>28</v>
      </c>
      <c r="H18" s="6" t="s">
        <v>29</v>
      </c>
      <c r="I18" s="6" t="s">
        <v>505</v>
      </c>
      <c r="J18" s="7" t="s">
        <v>14</v>
      </c>
    </row>
    <row r="19" spans="1:10">
      <c r="A19" s="6">
        <v>15</v>
      </c>
      <c r="B19" s="6" t="s">
        <v>516</v>
      </c>
      <c r="C19" s="6" t="s">
        <v>189</v>
      </c>
      <c r="D19" s="6" t="s">
        <v>342</v>
      </c>
      <c r="E19" s="6" t="s">
        <v>500</v>
      </c>
      <c r="F19" s="6" t="s">
        <v>189</v>
      </c>
      <c r="G19" s="6" t="s">
        <v>37</v>
      </c>
      <c r="H19" s="6" t="s">
        <v>29</v>
      </c>
      <c r="I19" s="6" t="s">
        <v>505</v>
      </c>
      <c r="J19" s="7" t="s">
        <v>14</v>
      </c>
    </row>
    <row r="20" spans="1:10">
      <c r="A20" s="6">
        <v>16</v>
      </c>
      <c r="B20" s="6" t="s">
        <v>517</v>
      </c>
      <c r="C20" s="6" t="s">
        <v>518</v>
      </c>
      <c r="D20" s="6" t="s">
        <v>519</v>
      </c>
      <c r="E20" s="6" t="s">
        <v>500</v>
      </c>
      <c r="F20" s="6" t="s">
        <v>518</v>
      </c>
      <c r="G20" s="6" t="s">
        <v>28</v>
      </c>
      <c r="H20" s="6" t="s">
        <v>29</v>
      </c>
      <c r="I20" s="6" t="s">
        <v>505</v>
      </c>
      <c r="J20" s="7" t="s">
        <v>14</v>
      </c>
    </row>
    <row r="21" spans="1:10">
      <c r="A21" s="6">
        <v>17</v>
      </c>
      <c r="B21" s="6" t="s">
        <v>520</v>
      </c>
      <c r="C21" s="6" t="s">
        <v>521</v>
      </c>
      <c r="D21" s="6" t="s">
        <v>522</v>
      </c>
      <c r="E21" s="6" t="s">
        <v>500</v>
      </c>
      <c r="F21" s="6" t="s">
        <v>521</v>
      </c>
      <c r="G21" s="6" t="s">
        <v>28</v>
      </c>
      <c r="H21" s="6" t="s">
        <v>29</v>
      </c>
      <c r="I21" s="6" t="s">
        <v>505</v>
      </c>
      <c r="J21" s="7" t="s">
        <v>14</v>
      </c>
    </row>
    <row r="22" spans="1:10">
      <c r="A22" s="6">
        <v>18</v>
      </c>
      <c r="B22" s="6" t="s">
        <v>523</v>
      </c>
      <c r="C22" s="6" t="s">
        <v>524</v>
      </c>
      <c r="D22" s="6" t="s">
        <v>525</v>
      </c>
      <c r="E22" s="6" t="s">
        <v>500</v>
      </c>
      <c r="F22" s="6" t="s">
        <v>524</v>
      </c>
      <c r="G22" s="6" t="s">
        <v>37</v>
      </c>
      <c r="H22" s="6" t="s">
        <v>29</v>
      </c>
      <c r="I22" s="6" t="s">
        <v>505</v>
      </c>
      <c r="J22" s="7" t="s">
        <v>14</v>
      </c>
    </row>
    <row r="23" spans="1:10">
      <c r="A23" s="6">
        <v>19</v>
      </c>
      <c r="B23" s="6" t="s">
        <v>526</v>
      </c>
      <c r="C23" s="6" t="s">
        <v>527</v>
      </c>
      <c r="D23" s="6" t="s">
        <v>528</v>
      </c>
      <c r="E23" s="6" t="s">
        <v>500</v>
      </c>
      <c r="F23" s="6" t="s">
        <v>527</v>
      </c>
      <c r="G23" s="6" t="s">
        <v>28</v>
      </c>
      <c r="H23" s="6" t="s">
        <v>29</v>
      </c>
      <c r="I23" s="6" t="s">
        <v>505</v>
      </c>
      <c r="J23" s="7" t="s">
        <v>14</v>
      </c>
    </row>
    <row r="24" spans="1:10">
      <c r="A24" s="6">
        <v>20</v>
      </c>
      <c r="B24" s="6" t="s">
        <v>529</v>
      </c>
      <c r="C24" s="6" t="s">
        <v>530</v>
      </c>
      <c r="D24" s="6" t="s">
        <v>531</v>
      </c>
      <c r="E24" s="6" t="s">
        <v>500</v>
      </c>
      <c r="F24" s="6" t="s">
        <v>530</v>
      </c>
      <c r="G24" s="6" t="s">
        <v>28</v>
      </c>
      <c r="H24" s="6" t="s">
        <v>29</v>
      </c>
      <c r="I24" s="6" t="s">
        <v>505</v>
      </c>
      <c r="J24" s="7" t="s">
        <v>14</v>
      </c>
    </row>
    <row r="25" spans="1:10">
      <c r="A25" s="6">
        <v>21</v>
      </c>
      <c r="B25" s="6" t="s">
        <v>532</v>
      </c>
      <c r="C25" s="6" t="s">
        <v>533</v>
      </c>
      <c r="D25" s="6" t="s">
        <v>534</v>
      </c>
      <c r="E25" s="6" t="s">
        <v>500</v>
      </c>
      <c r="F25" s="6" t="s">
        <v>533</v>
      </c>
      <c r="G25" s="6" t="s">
        <v>28</v>
      </c>
      <c r="H25" s="6" t="s">
        <v>29</v>
      </c>
      <c r="I25" s="6" t="s">
        <v>505</v>
      </c>
      <c r="J25" s="7" t="s">
        <v>14</v>
      </c>
    </row>
    <row r="26" spans="1:10">
      <c r="A26" s="6">
        <v>22</v>
      </c>
      <c r="B26" s="6" t="s">
        <v>535</v>
      </c>
      <c r="C26" s="6" t="s">
        <v>536</v>
      </c>
      <c r="D26" s="6" t="s">
        <v>537</v>
      </c>
      <c r="E26" s="6" t="s">
        <v>500</v>
      </c>
      <c r="F26" s="6" t="s">
        <v>536</v>
      </c>
      <c r="G26" s="6" t="s">
        <v>28</v>
      </c>
      <c r="H26" s="6" t="s">
        <v>29</v>
      </c>
      <c r="I26" s="6" t="s">
        <v>505</v>
      </c>
      <c r="J26" s="7" t="s">
        <v>14</v>
      </c>
    </row>
    <row r="27" spans="1:10">
      <c r="A27" s="6">
        <v>23</v>
      </c>
      <c r="B27" s="6" t="s">
        <v>538</v>
      </c>
      <c r="C27" s="6" t="s">
        <v>539</v>
      </c>
      <c r="D27" s="6" t="s">
        <v>540</v>
      </c>
      <c r="E27" s="6" t="s">
        <v>500</v>
      </c>
      <c r="F27" s="6" t="s">
        <v>539</v>
      </c>
      <c r="G27" s="6" t="s">
        <v>28</v>
      </c>
      <c r="H27" s="6" t="s">
        <v>29</v>
      </c>
      <c r="I27" s="6" t="s">
        <v>505</v>
      </c>
      <c r="J27" s="7" t="s">
        <v>14</v>
      </c>
    </row>
    <row r="28" spans="1:10">
      <c r="A28" s="6">
        <v>24</v>
      </c>
      <c r="B28" s="6" t="s">
        <v>194</v>
      </c>
      <c r="C28" s="6" t="s">
        <v>541</v>
      </c>
      <c r="D28" s="6" t="s">
        <v>542</v>
      </c>
      <c r="E28" s="6" t="s">
        <v>500</v>
      </c>
      <c r="F28" s="6" t="s">
        <v>541</v>
      </c>
      <c r="G28" s="6" t="s">
        <v>28</v>
      </c>
      <c r="H28" s="6" t="s">
        <v>29</v>
      </c>
      <c r="I28" s="6" t="s">
        <v>505</v>
      </c>
      <c r="J28" s="7" t="s">
        <v>14</v>
      </c>
    </row>
    <row r="29" spans="1:10">
      <c r="A29" s="6">
        <v>25</v>
      </c>
      <c r="B29" s="6" t="s">
        <v>57</v>
      </c>
      <c r="C29" s="6" t="s">
        <v>58</v>
      </c>
      <c r="D29" s="6" t="s">
        <v>198</v>
      </c>
      <c r="E29" s="6" t="s">
        <v>500</v>
      </c>
      <c r="F29" s="6" t="s">
        <v>58</v>
      </c>
      <c r="G29" s="6" t="s">
        <v>37</v>
      </c>
      <c r="H29" s="6" t="s">
        <v>29</v>
      </c>
      <c r="I29" s="6" t="s">
        <v>505</v>
      </c>
      <c r="J29" s="7" t="s">
        <v>14</v>
      </c>
    </row>
    <row r="30" spans="1:10">
      <c r="A30" s="6">
        <v>26</v>
      </c>
      <c r="B30" s="6" t="s">
        <v>60</v>
      </c>
      <c r="C30" s="6" t="s">
        <v>61</v>
      </c>
      <c r="D30" s="6" t="s">
        <v>360</v>
      </c>
      <c r="E30" s="6" t="s">
        <v>500</v>
      </c>
      <c r="F30" s="6" t="s">
        <v>61</v>
      </c>
      <c r="G30" s="6" t="s">
        <v>28</v>
      </c>
      <c r="H30" s="6" t="s">
        <v>29</v>
      </c>
      <c r="I30" s="6" t="s">
        <v>505</v>
      </c>
      <c r="J30" s="7" t="s">
        <v>14</v>
      </c>
    </row>
    <row r="31" spans="1:10">
      <c r="A31" s="6">
        <v>27</v>
      </c>
      <c r="B31" s="6" t="s">
        <v>204</v>
      </c>
      <c r="C31" s="6" t="s">
        <v>205</v>
      </c>
      <c r="D31" s="6" t="s">
        <v>543</v>
      </c>
      <c r="E31" s="6" t="s">
        <v>500</v>
      </c>
      <c r="F31" s="6" t="s">
        <v>205</v>
      </c>
      <c r="G31" s="6" t="s">
        <v>37</v>
      </c>
      <c r="H31" s="6" t="s">
        <v>29</v>
      </c>
      <c r="I31" s="6" t="s">
        <v>505</v>
      </c>
      <c r="J31" s="7" t="s">
        <v>14</v>
      </c>
    </row>
    <row r="32" spans="1:10">
      <c r="A32" s="6">
        <v>28</v>
      </c>
      <c r="B32" s="6" t="s">
        <v>207</v>
      </c>
      <c r="C32" s="6" t="s">
        <v>544</v>
      </c>
      <c r="D32" s="6" t="s">
        <v>545</v>
      </c>
      <c r="E32" s="6" t="s">
        <v>500</v>
      </c>
      <c r="F32" s="6" t="s">
        <v>544</v>
      </c>
      <c r="G32" s="6" t="s">
        <v>28</v>
      </c>
      <c r="H32" s="6" t="s">
        <v>29</v>
      </c>
      <c r="I32" s="6" t="s">
        <v>505</v>
      </c>
      <c r="J32" s="7" t="s">
        <v>14</v>
      </c>
    </row>
    <row r="33" spans="1:10">
      <c r="A33" s="6">
        <v>29</v>
      </c>
      <c r="B33" s="6" t="s">
        <v>209</v>
      </c>
      <c r="C33" s="6" t="s">
        <v>546</v>
      </c>
      <c r="D33" s="6" t="s">
        <v>547</v>
      </c>
      <c r="E33" s="6" t="s">
        <v>500</v>
      </c>
      <c r="F33" s="6" t="s">
        <v>546</v>
      </c>
      <c r="G33" s="6" t="s">
        <v>37</v>
      </c>
      <c r="H33" s="6" t="s">
        <v>29</v>
      </c>
      <c r="I33" s="6" t="s">
        <v>505</v>
      </c>
      <c r="J33" s="7" t="s">
        <v>14</v>
      </c>
    </row>
    <row r="34" spans="1:10">
      <c r="A34" s="6">
        <v>30</v>
      </c>
      <c r="B34" s="6" t="s">
        <v>107</v>
      </c>
      <c r="C34" s="6" t="s">
        <v>467</v>
      </c>
      <c r="D34" s="6" t="s">
        <v>548</v>
      </c>
      <c r="E34" s="6" t="s">
        <v>500</v>
      </c>
      <c r="F34" s="6" t="s">
        <v>467</v>
      </c>
      <c r="G34" s="6" t="s">
        <v>37</v>
      </c>
      <c r="H34" s="6" t="s">
        <v>29</v>
      </c>
      <c r="I34" s="6" t="s">
        <v>505</v>
      </c>
      <c r="J34" s="7" t="s">
        <v>14</v>
      </c>
    </row>
    <row r="35" spans="1:10">
      <c r="A35" s="6">
        <v>31</v>
      </c>
      <c r="B35" s="6" t="s">
        <v>549</v>
      </c>
      <c r="C35" s="6" t="s">
        <v>550</v>
      </c>
      <c r="D35" s="6" t="s">
        <v>385</v>
      </c>
      <c r="E35" s="6" t="s">
        <v>500</v>
      </c>
      <c r="F35" s="6" t="s">
        <v>550</v>
      </c>
      <c r="G35" s="6" t="s">
        <v>28</v>
      </c>
      <c r="H35" s="6" t="s">
        <v>29</v>
      </c>
      <c r="I35" s="6" t="s">
        <v>505</v>
      </c>
      <c r="J35" s="7" t="s">
        <v>14</v>
      </c>
    </row>
    <row r="36" spans="1:10">
      <c r="A36" s="6">
        <v>32</v>
      </c>
      <c r="B36" s="6" t="s">
        <v>241</v>
      </c>
      <c r="C36" s="6" t="s">
        <v>551</v>
      </c>
      <c r="D36" s="6" t="s">
        <v>552</v>
      </c>
      <c r="E36" s="6" t="s">
        <v>500</v>
      </c>
      <c r="F36" s="6" t="s">
        <v>551</v>
      </c>
      <c r="G36" s="6" t="s">
        <v>244</v>
      </c>
      <c r="H36" s="6" t="s">
        <v>29</v>
      </c>
      <c r="I36" s="6" t="s">
        <v>505</v>
      </c>
      <c r="J36" s="7" t="s">
        <v>14</v>
      </c>
    </row>
    <row r="37" spans="1:10">
      <c r="A37" s="6">
        <v>33</v>
      </c>
      <c r="B37" s="6" t="s">
        <v>394</v>
      </c>
      <c r="C37" s="6" t="s">
        <v>553</v>
      </c>
      <c r="D37" s="6" t="s">
        <v>391</v>
      </c>
      <c r="E37" s="6" t="s">
        <v>500</v>
      </c>
      <c r="F37" s="6" t="s">
        <v>553</v>
      </c>
      <c r="G37" s="6" t="s">
        <v>244</v>
      </c>
      <c r="H37" s="6" t="s">
        <v>29</v>
      </c>
      <c r="I37" s="6" t="s">
        <v>505</v>
      </c>
      <c r="J37" s="7" t="s">
        <v>14</v>
      </c>
    </row>
    <row r="38" spans="1:10">
      <c r="A38" s="6">
        <v>34</v>
      </c>
      <c r="B38" s="6" t="s">
        <v>245</v>
      </c>
      <c r="C38" s="6" t="s">
        <v>554</v>
      </c>
      <c r="D38" s="6" t="s">
        <v>223</v>
      </c>
      <c r="E38" s="6" t="s">
        <v>500</v>
      </c>
      <c r="F38" s="6" t="s">
        <v>554</v>
      </c>
      <c r="G38" s="6" t="s">
        <v>28</v>
      </c>
      <c r="H38" s="6" t="s">
        <v>29</v>
      </c>
      <c r="I38" s="6" t="s">
        <v>505</v>
      </c>
      <c r="J38" s="7" t="s">
        <v>14</v>
      </c>
    </row>
    <row r="39" spans="1:10">
      <c r="A39" s="6">
        <v>35</v>
      </c>
      <c r="B39" s="6" t="s">
        <v>257</v>
      </c>
      <c r="C39" s="6" t="s">
        <v>258</v>
      </c>
      <c r="D39" s="6" t="s">
        <v>555</v>
      </c>
      <c r="E39" s="6" t="s">
        <v>500</v>
      </c>
      <c r="F39" s="6" t="s">
        <v>258</v>
      </c>
      <c r="G39" s="6" t="s">
        <v>28</v>
      </c>
      <c r="H39" s="6" t="s">
        <v>29</v>
      </c>
      <c r="I39" s="6" t="s">
        <v>505</v>
      </c>
      <c r="J39" s="7" t="s">
        <v>14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true" summaryRight="true"/>
  </sheetPr>
  <dimension ref="J16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2021</v>
      </c>
      <c r="E2" s="6" t="s">
        <v>1573</v>
      </c>
      <c r="F2" s="6" t="s">
        <v>1574</v>
      </c>
      <c r="G2" s="6" t="s">
        <v>1575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2022</v>
      </c>
      <c r="D5" s="6" t="s">
        <v>2023</v>
      </c>
      <c r="E5" s="6" t="s">
        <v>2024</v>
      </c>
      <c r="F5" s="6" t="s">
        <v>2022</v>
      </c>
      <c r="G5" s="6" t="s">
        <v>33</v>
      </c>
      <c r="H5" s="6" t="s">
        <v>29</v>
      </c>
      <c r="I5" s="6" t="s">
        <v>2025</v>
      </c>
      <c r="J5" s="7" t="s">
        <v>14</v>
      </c>
    </row>
    <row r="6" spans="1:10">
      <c r="A6" s="6">
        <v>2</v>
      </c>
      <c r="B6" s="6" t="s">
        <v>2026</v>
      </c>
      <c r="C6" s="6" t="s">
        <v>2027</v>
      </c>
      <c r="D6" s="6" t="s">
        <v>2028</v>
      </c>
      <c r="E6" s="6" t="s">
        <v>2024</v>
      </c>
      <c r="F6" s="6" t="s">
        <v>2027</v>
      </c>
      <c r="G6" s="6" t="s">
        <v>37</v>
      </c>
      <c r="H6" s="6" t="s">
        <v>29</v>
      </c>
      <c r="I6" s="6" t="s">
        <v>2025</v>
      </c>
      <c r="J6" s="7" t="s">
        <v>14</v>
      </c>
    </row>
    <row r="7" spans="1:10">
      <c r="A7" s="6">
        <v>3</v>
      </c>
      <c r="B7" s="6" t="s">
        <v>538</v>
      </c>
      <c r="C7" s="6" t="s">
        <v>539</v>
      </c>
      <c r="D7" s="6" t="s">
        <v>2029</v>
      </c>
      <c r="E7" s="6" t="s">
        <v>2024</v>
      </c>
      <c r="F7" s="6" t="s">
        <v>539</v>
      </c>
      <c r="G7" s="6" t="s">
        <v>37</v>
      </c>
      <c r="H7" s="6" t="s">
        <v>29</v>
      </c>
      <c r="I7" s="6" t="s">
        <v>2025</v>
      </c>
      <c r="J7" s="7" t="s">
        <v>14</v>
      </c>
    </row>
    <row r="8" spans="1:10">
      <c r="A8" s="6">
        <v>4</v>
      </c>
      <c r="B8" s="6" t="s">
        <v>194</v>
      </c>
      <c r="C8" s="6" t="s">
        <v>541</v>
      </c>
      <c r="D8" s="6" t="s">
        <v>542</v>
      </c>
      <c r="E8" s="6" t="s">
        <v>2030</v>
      </c>
      <c r="F8" s="6" t="s">
        <v>541</v>
      </c>
      <c r="G8" s="6" t="s">
        <v>28</v>
      </c>
      <c r="H8" s="6" t="s">
        <v>29</v>
      </c>
      <c r="I8" s="6" t="s">
        <v>2025</v>
      </c>
      <c r="J8" s="7" t="s">
        <v>14</v>
      </c>
    </row>
    <row r="9" spans="1:10">
      <c r="A9" s="6">
        <v>5</v>
      </c>
      <c r="B9" s="6" t="s">
        <v>1846</v>
      </c>
      <c r="C9" s="6" t="s">
        <v>1279</v>
      </c>
      <c r="D9" s="6" t="s">
        <v>2031</v>
      </c>
      <c r="E9" s="6" t="s">
        <v>2030</v>
      </c>
      <c r="F9" s="6" t="s">
        <v>1279</v>
      </c>
      <c r="G9" s="6" t="s">
        <v>37</v>
      </c>
      <c r="H9" s="6" t="s">
        <v>29</v>
      </c>
      <c r="I9" s="6" t="s">
        <v>2025</v>
      </c>
      <c r="J9" s="7" t="s">
        <v>14</v>
      </c>
    </row>
    <row r="10" spans="1:10">
      <c r="A10" s="6">
        <v>6</v>
      </c>
      <c r="B10" s="6" t="s">
        <v>60</v>
      </c>
      <c r="C10" s="6" t="s">
        <v>61</v>
      </c>
      <c r="D10" s="6" t="s">
        <v>360</v>
      </c>
      <c r="E10" s="6" t="s">
        <v>2030</v>
      </c>
      <c r="F10" s="6" t="s">
        <v>61</v>
      </c>
      <c r="G10" s="6" t="s">
        <v>37</v>
      </c>
      <c r="H10" s="6" t="s">
        <v>38</v>
      </c>
      <c r="I10" s="6" t="s">
        <v>2025</v>
      </c>
      <c r="J10" s="7" t="s">
        <v>14</v>
      </c>
    </row>
    <row r="11" spans="1:10">
      <c r="A11" s="6">
        <v>7</v>
      </c>
      <c r="B11" s="6" t="s">
        <v>362</v>
      </c>
      <c r="C11" s="6" t="s">
        <v>544</v>
      </c>
      <c r="D11" s="6" t="s">
        <v>2032</v>
      </c>
      <c r="E11" s="6" t="s">
        <v>2030</v>
      </c>
      <c r="F11" s="6" t="s">
        <v>544</v>
      </c>
      <c r="G11" s="6" t="s">
        <v>37</v>
      </c>
      <c r="H11" s="6" t="s">
        <v>29</v>
      </c>
      <c r="I11" s="6" t="s">
        <v>2025</v>
      </c>
      <c r="J11" s="7" t="s">
        <v>14</v>
      </c>
    </row>
    <row r="12" spans="1:10">
      <c r="A12" s="6">
        <v>8</v>
      </c>
      <c r="B12" s="6" t="s">
        <v>2033</v>
      </c>
      <c r="C12" s="6" t="s">
        <v>550</v>
      </c>
      <c r="D12" s="6" t="s">
        <v>2034</v>
      </c>
      <c r="E12" s="6" t="s">
        <v>2024</v>
      </c>
      <c r="F12" s="6" t="s">
        <v>550</v>
      </c>
      <c r="G12" s="6" t="s">
        <v>37</v>
      </c>
      <c r="H12" s="6" t="s">
        <v>29</v>
      </c>
      <c r="I12" s="6" t="s">
        <v>2025</v>
      </c>
      <c r="J12" s="7" t="s">
        <v>14</v>
      </c>
    </row>
    <row r="13" spans="1:10">
      <c r="A13" s="6">
        <v>9</v>
      </c>
      <c r="B13" s="6" t="s">
        <v>2035</v>
      </c>
      <c r="C13" s="6" t="s">
        <v>2036</v>
      </c>
      <c r="D13" s="6" t="s">
        <v>391</v>
      </c>
      <c r="E13" s="6" t="s">
        <v>2024</v>
      </c>
      <c r="F13" s="6" t="s">
        <v>2036</v>
      </c>
      <c r="G13" s="6" t="s">
        <v>244</v>
      </c>
      <c r="H13" s="6" t="s">
        <v>29</v>
      </c>
      <c r="I13" s="6" t="s">
        <v>2025</v>
      </c>
      <c r="J13" s="7" t="s">
        <v>14</v>
      </c>
    </row>
    <row r="14" spans="1:10">
      <c r="A14" s="6">
        <v>10</v>
      </c>
      <c r="B14" s="6" t="s">
        <v>2037</v>
      </c>
      <c r="C14" s="6" t="s">
        <v>2038</v>
      </c>
      <c r="D14" s="6" t="s">
        <v>2039</v>
      </c>
      <c r="E14" s="6" t="s">
        <v>2040</v>
      </c>
      <c r="F14" s="6" t="s">
        <v>2038</v>
      </c>
      <c r="G14" s="6" t="s">
        <v>37</v>
      </c>
      <c r="H14" s="6" t="s">
        <v>29</v>
      </c>
      <c r="I14" s="6" t="s">
        <v>2025</v>
      </c>
      <c r="J14" s="7" t="s">
        <v>14</v>
      </c>
    </row>
    <row r="15" spans="1:10">
      <c r="A15" s="6">
        <v>11</v>
      </c>
      <c r="B15" s="6" t="s">
        <v>257</v>
      </c>
      <c r="C15" s="6" t="s">
        <v>258</v>
      </c>
      <c r="D15" s="6" t="s">
        <v>555</v>
      </c>
      <c r="E15" s="6" t="s">
        <v>2030</v>
      </c>
      <c r="F15" s="6" t="s">
        <v>258</v>
      </c>
      <c r="G15" s="6" t="s">
        <v>28</v>
      </c>
      <c r="H15" s="6" t="s">
        <v>29</v>
      </c>
      <c r="I15" s="6" t="s">
        <v>2025</v>
      </c>
      <c r="J15" s="7" t="s">
        <v>14</v>
      </c>
    </row>
    <row r="16" spans="1:10">
      <c r="A16" s="6">
        <v>12</v>
      </c>
      <c r="B16" s="6" t="s">
        <v>269</v>
      </c>
      <c r="C16" s="6" t="s">
        <v>2041</v>
      </c>
      <c r="D16" s="6" t="s">
        <v>2042</v>
      </c>
      <c r="E16" s="6" t="s">
        <v>2030</v>
      </c>
      <c r="F16" s="6" t="s">
        <v>2041</v>
      </c>
      <c r="G16" s="6" t="s">
        <v>37</v>
      </c>
      <c r="H16" s="6" t="s">
        <v>29</v>
      </c>
      <c r="I16" s="6" t="s">
        <v>2025</v>
      </c>
      <c r="J16" s="7" t="s">
        <v>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true" summaryRight="true"/>
  </sheetPr>
  <dimension ref="J9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149</v>
      </c>
      <c r="C2" s="9" t="s">
        <v>149</v>
      </c>
      <c r="D2" s="9" t="s">
        <v>1035</v>
      </c>
      <c r="E2" s="9" t="s">
        <v>1308</v>
      </c>
      <c r="F2" s="9" t="s">
        <v>1309</v>
      </c>
      <c r="G2" s="9" t="s">
        <v>1310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245</v>
      </c>
      <c r="C5" s="11" t="s">
        <v>1311</v>
      </c>
      <c r="D5" s="11" t="s">
        <v>1312</v>
      </c>
      <c r="E5" s="11" t="s">
        <v>1313</v>
      </c>
      <c r="F5" s="11" t="s">
        <v>88</v>
      </c>
      <c r="G5" s="11" t="s">
        <v>37</v>
      </c>
      <c r="H5" s="11" t="s">
        <v>38</v>
      </c>
      <c r="I5" s="11" t="s">
        <v>1314</v>
      </c>
      <c r="J5" s="7" t="s">
        <v>14</v>
      </c>
    </row>
    <row r="6" spans="1:10">
      <c r="A6" s="11">
        <v>2</v>
      </c>
      <c r="B6" s="11" t="s">
        <v>394</v>
      </c>
      <c r="C6" s="11" t="s">
        <v>1315</v>
      </c>
      <c r="D6" s="11" t="s">
        <v>1316</v>
      </c>
      <c r="E6" s="11" t="s">
        <v>1313</v>
      </c>
      <c r="F6" s="11" t="s">
        <v>88</v>
      </c>
      <c r="G6" s="11" t="s">
        <v>37</v>
      </c>
      <c r="H6" s="11" t="s">
        <v>29</v>
      </c>
      <c r="I6" s="11" t="s">
        <v>81</v>
      </c>
      <c r="J6" s="7" t="s">
        <v>14</v>
      </c>
    </row>
    <row r="7" spans="1:10">
      <c r="A7" s="11">
        <v>3</v>
      </c>
      <c r="B7" s="11" t="s">
        <v>1317</v>
      </c>
      <c r="C7" s="11" t="s">
        <v>1318</v>
      </c>
      <c r="D7" s="11" t="s">
        <v>11</v>
      </c>
      <c r="E7" s="11" t="s">
        <v>1313</v>
      </c>
      <c r="F7" s="11" t="s">
        <v>79</v>
      </c>
      <c r="G7" s="11" t="s">
        <v>244</v>
      </c>
      <c r="H7" s="11" t="s">
        <v>38</v>
      </c>
      <c r="I7" s="11" t="s">
        <v>1310</v>
      </c>
      <c r="J7" s="7" t="s">
        <v>14</v>
      </c>
    </row>
    <row r="8" spans="1:10">
      <c r="A8" s="11">
        <v>4</v>
      </c>
      <c r="B8" s="11" t="s">
        <v>11</v>
      </c>
      <c r="C8" s="11" t="s">
        <v>1319</v>
      </c>
      <c r="D8" s="11" t="s">
        <v>1320</v>
      </c>
      <c r="E8" s="11" t="s">
        <v>1313</v>
      </c>
      <c r="F8" s="11" t="s">
        <v>1321</v>
      </c>
      <c r="G8" s="11" t="s">
        <v>37</v>
      </c>
      <c r="H8" s="11" t="s">
        <v>38</v>
      </c>
      <c r="I8" s="11" t="s">
        <v>1322</v>
      </c>
      <c r="J8" s="7" t="s">
        <v>14</v>
      </c>
    </row>
    <row r="9" spans="1:10">
      <c r="A9" s="6">
        <v>1</v>
      </c>
      <c r="B9" s="6" t="s">
        <v>146</v>
      </c>
      <c r="C9" s="6" t="s">
        <v>146</v>
      </c>
      <c r="D9" s="12" t="s">
        <v>145</v>
      </c>
      <c r="E9" s="6" t="s">
        <v>500</v>
      </c>
      <c r="F9" s="6" t="s">
        <v>147</v>
      </c>
      <c r="G9" s="12" t="s">
        <v>145</v>
      </c>
      <c r="H9" s="12" t="s">
        <v>145</v>
      </c>
      <c r="I9" s="6" t="s">
        <v>148</v>
      </c>
      <c r="J9" s="12" t="s">
        <v>145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true" summaryRight="true"/>
  </sheetPr>
  <dimension ref="S42"/>
  <sheetViews>
    <sheetView showGridLines="true" zoomScale="100" zoomScaleNormal="100" workbookViewId="0">
      <pane ySplit="1" topLeftCell="A2" activePane="bottomLeft" state="frozen"/>
    </sheetView>
  </sheetViews>
  <sheetFormatPr baseColWidth="8" defaultRowHeight="15" outlineLevelRow="0" outlineLevelCol="0"/>
  <cols>
    <col min="1" max="1" width="6" customWidth="true"/>
    <col min="2" max="3" width="14" customWidth="true"/>
    <col min="4" max="4" width="24" customWidth="true"/>
    <col min="5" max="5" width="34" customWidth="true"/>
    <col min="6" max="6" width="28" customWidth="true"/>
    <col min="7" max="7" width="80" customWidth="true"/>
    <col min="8" max="8" width="26" customWidth="true"/>
    <col min="9" max="9" width="44" customWidth="true"/>
    <col min="10" max="10" width="15" customWidth="true"/>
    <col min="11" max="11" width="28" customWidth="true"/>
    <col min="12" max="12" width="12" customWidth="true"/>
    <col min="13" max="13" width="34" customWidth="true"/>
    <col min="14" max="14" width="32" customWidth="true"/>
    <col min="15" max="16" width="34" customWidth="true"/>
    <col min="17" max="17" width="58" customWidth="true"/>
    <col min="18" max="18" width="48" customWidth="true"/>
    <col min="19" max="19" width="52" customWidth="true"/>
  </cols>
  <sheetData>
    <row r="1" spans="1:19">
      <c r="A1" s="16" t="s">
        <v>15</v>
      </c>
      <c r="B1" s="16" t="s">
        <v>2</v>
      </c>
      <c r="C1" s="16" t="s">
        <v>3</v>
      </c>
      <c r="D1" s="16" t="s">
        <v>4</v>
      </c>
      <c r="E1" s="16" t="s">
        <v>1470</v>
      </c>
      <c r="F1" s="16" t="s">
        <v>1471</v>
      </c>
      <c r="G1" s="16" t="s">
        <v>1472</v>
      </c>
      <c r="H1" s="16" t="s">
        <v>1473</v>
      </c>
      <c r="I1" s="16" t="s">
        <v>1474</v>
      </c>
      <c r="J1" s="16" t="s">
        <v>1028</v>
      </c>
      <c r="K1" s="16" t="s">
        <v>5</v>
      </c>
      <c r="L1" s="16" t="s">
        <v>1026</v>
      </c>
      <c r="M1" s="16" t="s">
        <v>6</v>
      </c>
      <c r="N1" s="16" t="s">
        <v>7</v>
      </c>
      <c r="O1" s="16" t="s">
        <v>1475</v>
      </c>
      <c r="P1" s="16" t="s">
        <v>1476</v>
      </c>
      <c r="Q1" s="16" t="s">
        <v>1477</v>
      </c>
      <c r="R1" s="16" t="s">
        <v>1478</v>
      </c>
      <c r="S1" s="16" t="s">
        <v>1479</v>
      </c>
    </row>
    <row r="2" spans="1:19">
      <c r="A2" s="6">
        <v>1</v>
      </c>
      <c r="B2" s="17" t="s">
        <v>72</v>
      </c>
      <c r="C2" s="6" t="s">
        <v>1024</v>
      </c>
      <c r="D2" s="6">
        <f>=HYPERLINK("#'01.同步仓库信息'!A1","同步仓库信息")</f>
      </c>
      <c r="E2" s="6" t="s">
        <v>1480</v>
      </c>
      <c r="F2" s="6" t="s">
        <v>1481</v>
      </c>
      <c r="G2" s="6" t="s">
        <v>1482</v>
      </c>
      <c r="H2" s="6" t="s">
        <v>1483</v>
      </c>
      <c r="I2" s="6" t="s">
        <v>146</v>
      </c>
      <c r="J2" s="6" t="s">
        <v>1030</v>
      </c>
      <c r="K2" s="6" t="s">
        <v>1484</v>
      </c>
      <c r="L2" s="6" t="s">
        <v>1027</v>
      </c>
      <c r="M2" s="6" t="s">
        <v>1485</v>
      </c>
      <c r="N2" s="6" t="s">
        <v>1486</v>
      </c>
      <c r="O2" s="6" t="s">
        <v>1487</v>
      </c>
      <c r="P2" s="6" t="s">
        <v>1486</v>
      </c>
      <c r="Q2" s="6" t="s">
        <v>1488</v>
      </c>
      <c r="R2" s="6" t="s">
        <v>1489</v>
      </c>
      <c r="S2" s="6" t="s">
        <v>1490</v>
      </c>
    </row>
    <row r="3" spans="1:19">
      <c r="A3" s="6">
        <v>2</v>
      </c>
      <c r="B3" s="17" t="s">
        <v>72</v>
      </c>
      <c r="C3" s="6" t="s">
        <v>275</v>
      </c>
      <c r="D3" s="6">
        <f>=HYPERLINK("#'02.同步用户'!A1","同步用户")</f>
      </c>
      <c r="E3" s="6" t="s">
        <v>1491</v>
      </c>
      <c r="F3" s="6" t="s">
        <v>1492</v>
      </c>
      <c r="G3" s="6" t="s">
        <v>1493</v>
      </c>
      <c r="H3" s="6" t="s">
        <v>1494</v>
      </c>
      <c r="I3" s="6" t="s">
        <v>146</v>
      </c>
      <c r="J3" s="6" t="s">
        <v>1030</v>
      </c>
      <c r="K3" s="6" t="s">
        <v>1041</v>
      </c>
      <c r="L3" s="6" t="s">
        <v>1027</v>
      </c>
      <c r="M3" s="6" t="s">
        <v>1042</v>
      </c>
      <c r="N3" s="6" t="s">
        <v>1043</v>
      </c>
      <c r="O3" s="6" t="s">
        <v>1495</v>
      </c>
      <c r="P3" s="6" t="s">
        <v>1043</v>
      </c>
      <c r="Q3" s="6" t="s">
        <v>1488</v>
      </c>
      <c r="R3" s="6" t="s">
        <v>1496</v>
      </c>
      <c r="S3" s="6" t="s">
        <v>1490</v>
      </c>
    </row>
    <row r="4" spans="1:19">
      <c r="A4" s="6">
        <v>3</v>
      </c>
      <c r="B4" s="17" t="s">
        <v>72</v>
      </c>
      <c r="C4" s="6" t="s">
        <v>275</v>
      </c>
      <c r="D4" s="6">
        <f>=HYPERLINK("#'03.同步部门'!A1","同步部门")</f>
      </c>
      <c r="E4" s="6" t="s">
        <v>1491</v>
      </c>
      <c r="F4" s="6" t="s">
        <v>1497</v>
      </c>
      <c r="G4" s="6" t="s">
        <v>1498</v>
      </c>
      <c r="H4" s="6" t="s">
        <v>1499</v>
      </c>
      <c r="I4" s="6" t="s">
        <v>146</v>
      </c>
      <c r="J4" s="6" t="s">
        <v>1030</v>
      </c>
      <c r="K4" s="6" t="s">
        <v>408</v>
      </c>
      <c r="L4" s="6" t="s">
        <v>285</v>
      </c>
      <c r="M4" s="6" t="s">
        <v>409</v>
      </c>
      <c r="N4" s="6" t="s">
        <v>410</v>
      </c>
      <c r="O4" s="6" t="s">
        <v>1500</v>
      </c>
      <c r="P4" s="6" t="s">
        <v>410</v>
      </c>
      <c r="Q4" s="6" t="s">
        <v>1488</v>
      </c>
      <c r="R4" s="6" t="s">
        <v>1501</v>
      </c>
      <c r="S4" s="6" t="s">
        <v>1490</v>
      </c>
    </row>
    <row r="5" spans="1:19">
      <c r="A5" s="6">
        <v>4</v>
      </c>
      <c r="B5" s="17" t="s">
        <v>72</v>
      </c>
      <c r="C5" s="6" t="s">
        <v>275</v>
      </c>
      <c r="D5" s="6">
        <f>=HYPERLINK("#'04.同步采购组'!A1","同步采购组")</f>
      </c>
      <c r="E5" s="6" t="s">
        <v>1491</v>
      </c>
      <c r="F5" s="6" t="s">
        <v>1502</v>
      </c>
      <c r="G5" s="6" t="s">
        <v>1503</v>
      </c>
      <c r="H5" s="6" t="s">
        <v>1504</v>
      </c>
      <c r="I5" s="6" t="s">
        <v>146</v>
      </c>
      <c r="J5" s="6" t="s">
        <v>1030</v>
      </c>
      <c r="K5" s="6" t="s">
        <v>1339</v>
      </c>
      <c r="L5" s="6" t="s">
        <v>1027</v>
      </c>
      <c r="M5" s="6" t="s">
        <v>1340</v>
      </c>
      <c r="N5" s="6" t="s">
        <v>1341</v>
      </c>
      <c r="O5" s="6" t="s">
        <v>1505</v>
      </c>
      <c r="P5" s="6" t="s">
        <v>1341</v>
      </c>
      <c r="Q5" s="6" t="s">
        <v>1488</v>
      </c>
      <c r="R5" s="6" t="s">
        <v>1506</v>
      </c>
      <c r="S5" s="6" t="s">
        <v>1490</v>
      </c>
    </row>
    <row r="6" spans="1:19">
      <c r="A6" s="6">
        <v>5</v>
      </c>
      <c r="B6" s="17" t="s">
        <v>72</v>
      </c>
      <c r="C6" s="6" t="s">
        <v>73</v>
      </c>
      <c r="D6" s="6">
        <f>=HYPERLINK("#'05.同步物料信息'!A1","同步物料信息")</f>
      </c>
      <c r="E6" s="6" t="s">
        <v>1507</v>
      </c>
      <c r="F6" s="6" t="s">
        <v>1508</v>
      </c>
      <c r="G6" s="6" t="s">
        <v>1509</v>
      </c>
      <c r="H6" s="6" t="s">
        <v>1510</v>
      </c>
      <c r="I6" s="6" t="s">
        <v>146</v>
      </c>
      <c r="J6" s="6" t="s">
        <v>1030</v>
      </c>
      <c r="K6" s="6" t="s">
        <v>557</v>
      </c>
      <c r="L6" s="6" t="s">
        <v>1027</v>
      </c>
      <c r="M6" s="6" t="s">
        <v>558</v>
      </c>
      <c r="N6" s="6" t="s">
        <v>559</v>
      </c>
      <c r="O6" s="6" t="s">
        <v>1511</v>
      </c>
      <c r="P6" s="6" t="s">
        <v>559</v>
      </c>
      <c r="Q6" s="6" t="s">
        <v>1488</v>
      </c>
      <c r="R6" s="6" t="s">
        <v>1512</v>
      </c>
      <c r="S6" s="6" t="s">
        <v>1490</v>
      </c>
    </row>
    <row r="7" spans="1:19">
      <c r="A7" s="6">
        <v>6</v>
      </c>
      <c r="B7" s="17" t="s">
        <v>72</v>
      </c>
      <c r="C7" s="6" t="s">
        <v>73</v>
      </c>
      <c r="D7" s="6">
        <f>=HYPERLINK("#'06.同步物料分类'!A1","同步物料分类")</f>
      </c>
      <c r="E7" s="6" t="s">
        <v>1507</v>
      </c>
      <c r="F7" s="6" t="s">
        <v>1513</v>
      </c>
      <c r="G7" s="6" t="s">
        <v>1514</v>
      </c>
      <c r="H7" s="6" t="s">
        <v>1515</v>
      </c>
      <c r="I7" s="6" t="s">
        <v>146</v>
      </c>
      <c r="J7" s="6" t="s">
        <v>1030</v>
      </c>
      <c r="K7" s="6" t="s">
        <v>1324</v>
      </c>
      <c r="L7" s="6" t="s">
        <v>1027</v>
      </c>
      <c r="M7" s="6" t="s">
        <v>1325</v>
      </c>
      <c r="N7" s="6" t="s">
        <v>1326</v>
      </c>
      <c r="O7" s="6" t="s">
        <v>1516</v>
      </c>
      <c r="P7" s="6" t="s">
        <v>1326</v>
      </c>
      <c r="Q7" s="6" t="s">
        <v>1488</v>
      </c>
      <c r="R7" s="6" t="s">
        <v>1517</v>
      </c>
      <c r="S7" s="6" t="s">
        <v>1490</v>
      </c>
    </row>
    <row r="8" spans="1:19">
      <c r="A8" s="6">
        <v>7</v>
      </c>
      <c r="B8" s="17" t="s">
        <v>72</v>
      </c>
      <c r="C8" s="6" t="s">
        <v>73</v>
      </c>
      <c r="D8" s="6">
        <f>=HYPERLINK("#'07.同步物料单位转换'!A1","同步物料单位转换")</f>
      </c>
      <c r="E8" s="6" t="s">
        <v>1507</v>
      </c>
      <c r="F8" s="6" t="s">
        <v>1518</v>
      </c>
      <c r="G8" s="6" t="s">
        <v>1519</v>
      </c>
      <c r="H8" s="6" t="s">
        <v>1520</v>
      </c>
      <c r="I8" s="6" t="s">
        <v>146</v>
      </c>
      <c r="J8" s="6" t="s">
        <v>1030</v>
      </c>
      <c r="K8" s="6" t="s">
        <v>1521</v>
      </c>
      <c r="L8" s="6" t="s">
        <v>1027</v>
      </c>
      <c r="M8" s="6" t="s">
        <v>1522</v>
      </c>
      <c r="N8" s="6" t="s">
        <v>1523</v>
      </c>
      <c r="O8" s="6" t="s">
        <v>1524</v>
      </c>
      <c r="P8" s="6" t="s">
        <v>1523</v>
      </c>
      <c r="Q8" s="6" t="s">
        <v>1488</v>
      </c>
      <c r="R8" s="6" t="s">
        <v>1525</v>
      </c>
      <c r="S8" s="6" t="s">
        <v>1490</v>
      </c>
    </row>
    <row r="9" spans="1:19">
      <c r="A9" s="6">
        <v>8</v>
      </c>
      <c r="B9" s="17" t="s">
        <v>72</v>
      </c>
      <c r="C9" s="6" t="s">
        <v>73</v>
      </c>
      <c r="D9" s="6">
        <f>=HYPERLINK("#'08.物料样检推OA'!A1","物料样检推OA")</f>
      </c>
      <c r="E9" s="6" t="s">
        <v>1526</v>
      </c>
      <c r="F9" s="6" t="s">
        <v>1527</v>
      </c>
      <c r="G9" s="6" t="s">
        <v>1528</v>
      </c>
      <c r="H9" s="6" t="s">
        <v>11</v>
      </c>
      <c r="I9" s="6" t="s">
        <v>146</v>
      </c>
      <c r="J9" s="6" t="s">
        <v>1029</v>
      </c>
      <c r="K9" s="6" t="s">
        <v>11</v>
      </c>
      <c r="L9" s="6" t="s">
        <v>285</v>
      </c>
      <c r="M9" s="6" t="s">
        <v>1529</v>
      </c>
      <c r="N9" s="6" t="s">
        <v>76</v>
      </c>
      <c r="O9" s="6" t="s">
        <v>1530</v>
      </c>
      <c r="P9" s="6" t="s">
        <v>76</v>
      </c>
      <c r="Q9" s="6" t="s">
        <v>1488</v>
      </c>
      <c r="R9" s="6" t="s">
        <v>1531</v>
      </c>
      <c r="S9" s="6" t="s">
        <v>1490</v>
      </c>
    </row>
    <row r="10" spans="1:19">
      <c r="A10" s="6">
        <v>9</v>
      </c>
      <c r="B10" s="17" t="s">
        <v>818</v>
      </c>
      <c r="C10" s="6" t="s">
        <v>818</v>
      </c>
      <c r="D10" s="6">
        <f>=HYPERLINK("#'09.同步采购需求'!A1","同步采购需求")</f>
      </c>
      <c r="E10" s="6" t="s">
        <v>1532</v>
      </c>
      <c r="F10" s="6" t="s">
        <v>1533</v>
      </c>
      <c r="G10" s="6" t="s">
        <v>1534</v>
      </c>
      <c r="H10" s="6" t="s">
        <v>11</v>
      </c>
      <c r="I10" s="6" t="s">
        <v>146</v>
      </c>
      <c r="J10" s="6" t="s">
        <v>1030</v>
      </c>
      <c r="K10" s="6" t="s">
        <v>820</v>
      </c>
      <c r="L10" s="6" t="s">
        <v>1027</v>
      </c>
      <c r="M10" s="6" t="s">
        <v>821</v>
      </c>
      <c r="N10" s="6" t="s">
        <v>822</v>
      </c>
      <c r="O10" s="6" t="s">
        <v>1535</v>
      </c>
      <c r="P10" s="6" t="s">
        <v>822</v>
      </c>
      <c r="Q10" s="6" t="s">
        <v>1488</v>
      </c>
      <c r="R10" s="6" t="s">
        <v>1536</v>
      </c>
      <c r="S10" s="6" t="s">
        <v>1490</v>
      </c>
    </row>
    <row r="11" spans="1:19">
      <c r="A11" s="6">
        <v>10</v>
      </c>
      <c r="B11" s="17" t="s">
        <v>818</v>
      </c>
      <c r="C11" s="6" t="s">
        <v>818</v>
      </c>
      <c r="D11" s="6">
        <f>=HYPERLINK("#'10.采购申请推OA'!A1","采购申请推OA")</f>
      </c>
      <c r="E11" s="6" t="s">
        <v>1537</v>
      </c>
      <c r="F11" s="6" t="s">
        <v>1538</v>
      </c>
      <c r="G11" s="6" t="s">
        <v>1539</v>
      </c>
      <c r="H11" s="6" t="s">
        <v>11</v>
      </c>
      <c r="I11" s="6" t="s">
        <v>146</v>
      </c>
      <c r="J11" s="6" t="s">
        <v>1029</v>
      </c>
      <c r="K11" s="6" t="s">
        <v>11</v>
      </c>
      <c r="L11" s="6" t="s">
        <v>285</v>
      </c>
      <c r="M11" s="6" t="s">
        <v>1085</v>
      </c>
      <c r="N11" s="6" t="s">
        <v>1086</v>
      </c>
      <c r="O11" s="6" t="s">
        <v>1540</v>
      </c>
      <c r="P11" s="6" t="s">
        <v>1086</v>
      </c>
      <c r="Q11" s="6" t="s">
        <v>1488</v>
      </c>
      <c r="R11" s="6" t="s">
        <v>1541</v>
      </c>
      <c r="S11" s="6" t="s">
        <v>1490</v>
      </c>
    </row>
    <row r="12" spans="1:19">
      <c r="A12" s="6">
        <v>11</v>
      </c>
      <c r="B12" s="17" t="s">
        <v>149</v>
      </c>
      <c r="C12" s="6" t="s">
        <v>149</v>
      </c>
      <c r="D12" s="6">
        <f>=HYPERLINK("#'11.同步收货单'!A1","同步收货单")</f>
      </c>
      <c r="E12" s="6" t="s">
        <v>1542</v>
      </c>
      <c r="F12" s="6" t="s">
        <v>1543</v>
      </c>
      <c r="G12" s="6" t="s">
        <v>1544</v>
      </c>
      <c r="H12" s="6" t="s">
        <v>1545</v>
      </c>
      <c r="I12" s="6" t="s">
        <v>146</v>
      </c>
      <c r="J12" s="6" t="s">
        <v>1030</v>
      </c>
      <c r="K12" s="6" t="s">
        <v>1546</v>
      </c>
      <c r="L12" s="6" t="s">
        <v>1027</v>
      </c>
      <c r="M12" s="6" t="s">
        <v>1547</v>
      </c>
      <c r="N12" s="6" t="s">
        <v>1548</v>
      </c>
      <c r="O12" s="6" t="s">
        <v>1549</v>
      </c>
      <c r="P12" s="6" t="s">
        <v>1548</v>
      </c>
      <c r="Q12" s="6" t="s">
        <v>1488</v>
      </c>
      <c r="R12" s="6" t="s">
        <v>1550</v>
      </c>
      <c r="S12" s="6" t="s">
        <v>1490</v>
      </c>
    </row>
    <row r="13" spans="1:19">
      <c r="A13" s="6">
        <v>12</v>
      </c>
      <c r="B13" s="17" t="s">
        <v>149</v>
      </c>
      <c r="C13" s="6" t="s">
        <v>149</v>
      </c>
      <c r="D13" s="6">
        <f>=HYPERLINK("#'12.同步订单变更'!A1","同步订单变更")</f>
      </c>
      <c r="E13" s="6" t="s">
        <v>1551</v>
      </c>
      <c r="F13" s="6" t="s">
        <v>1552</v>
      </c>
      <c r="G13" s="6" t="s">
        <v>1553</v>
      </c>
      <c r="H13" s="6" t="s">
        <v>1554</v>
      </c>
      <c r="I13" s="6" t="s">
        <v>146</v>
      </c>
      <c r="J13" s="6" t="s">
        <v>1030</v>
      </c>
      <c r="K13" s="6" t="s">
        <v>1555</v>
      </c>
      <c r="L13" s="6" t="s">
        <v>1027</v>
      </c>
      <c r="M13" s="6" t="s">
        <v>497</v>
      </c>
      <c r="N13" s="6" t="s">
        <v>1555</v>
      </c>
      <c r="O13" s="6" t="s">
        <v>1030</v>
      </c>
      <c r="P13" s="6" t="s">
        <v>1555</v>
      </c>
      <c r="Q13" s="6" t="s">
        <v>1488</v>
      </c>
      <c r="R13" s="6" t="s">
        <v>1556</v>
      </c>
      <c r="S13" s="6" t="s">
        <v>1490</v>
      </c>
    </row>
    <row r="14" spans="1:19">
      <c r="A14" s="6">
        <v>13</v>
      </c>
      <c r="B14" s="17" t="s">
        <v>149</v>
      </c>
      <c r="C14" s="6" t="s">
        <v>149</v>
      </c>
      <c r="D14" s="6">
        <f>=HYPERLINK("#'13.同步质检结果'!A1","同步质检结果")</f>
      </c>
      <c r="E14" s="6" t="s">
        <v>1542</v>
      </c>
      <c r="F14" s="6" t="s">
        <v>1557</v>
      </c>
      <c r="G14" s="6" t="s">
        <v>1558</v>
      </c>
      <c r="H14" s="6" t="s">
        <v>1559</v>
      </c>
      <c r="I14" s="6" t="s">
        <v>146</v>
      </c>
      <c r="J14" s="6" t="s">
        <v>1030</v>
      </c>
      <c r="K14" s="6" t="s">
        <v>318</v>
      </c>
      <c r="L14" s="6" t="s">
        <v>1027</v>
      </c>
      <c r="M14" s="6" t="s">
        <v>319</v>
      </c>
      <c r="N14" s="6" t="s">
        <v>320</v>
      </c>
      <c r="O14" s="6" t="s">
        <v>1560</v>
      </c>
      <c r="P14" s="6" t="s">
        <v>320</v>
      </c>
      <c r="Q14" s="6" t="s">
        <v>1488</v>
      </c>
      <c r="R14" s="6" t="s">
        <v>1561</v>
      </c>
      <c r="S14" s="6" t="s">
        <v>1490</v>
      </c>
    </row>
    <row r="15" spans="1:19">
      <c r="A15" s="6">
        <v>14</v>
      </c>
      <c r="B15" s="17" t="s">
        <v>149</v>
      </c>
      <c r="C15" s="6" t="s">
        <v>149</v>
      </c>
      <c r="D15" s="6">
        <f>=HYPERLINK("#'14.同步退货单'!A1","同步退货单")</f>
      </c>
      <c r="E15" s="6" t="s">
        <v>1542</v>
      </c>
      <c r="F15" s="6" t="s">
        <v>1562</v>
      </c>
      <c r="G15" s="6" t="s">
        <v>1563</v>
      </c>
      <c r="H15" s="6" t="s">
        <v>1564</v>
      </c>
      <c r="I15" s="6" t="s">
        <v>146</v>
      </c>
      <c r="J15" s="6" t="s">
        <v>1030</v>
      </c>
      <c r="K15" s="6" t="s">
        <v>151</v>
      </c>
      <c r="L15" s="6" t="s">
        <v>1027</v>
      </c>
      <c r="M15" s="6" t="s">
        <v>152</v>
      </c>
      <c r="N15" s="6" t="s">
        <v>153</v>
      </c>
      <c r="O15" s="6" t="s">
        <v>1565</v>
      </c>
      <c r="P15" s="6" t="s">
        <v>153</v>
      </c>
      <c r="Q15" s="6" t="s">
        <v>1488</v>
      </c>
      <c r="R15" s="6" t="s">
        <v>1566</v>
      </c>
      <c r="S15" s="6" t="s">
        <v>1490</v>
      </c>
    </row>
    <row r="16" spans="1:19">
      <c r="A16" s="6">
        <v>15</v>
      </c>
      <c r="B16" s="17" t="s">
        <v>149</v>
      </c>
      <c r="C16" s="6" t="s">
        <v>149</v>
      </c>
      <c r="D16" s="6">
        <f>=HYPERLINK("#'15.同步采购订单'!A1","同步采购订单")</f>
      </c>
      <c r="E16" s="6" t="s">
        <v>1551</v>
      </c>
      <c r="F16" s="6" t="s">
        <v>1567</v>
      </c>
      <c r="G16" s="6" t="s">
        <v>1568</v>
      </c>
      <c r="H16" s="6" t="s">
        <v>1545</v>
      </c>
      <c r="I16" s="6" t="s">
        <v>146</v>
      </c>
      <c r="J16" s="6" t="s">
        <v>1030</v>
      </c>
      <c r="K16" s="6" t="s">
        <v>496</v>
      </c>
      <c r="L16" s="6" t="s">
        <v>1027</v>
      </c>
      <c r="M16" s="6" t="s">
        <v>497</v>
      </c>
      <c r="N16" s="6" t="s">
        <v>496</v>
      </c>
      <c r="O16" s="6" t="s">
        <v>1030</v>
      </c>
      <c r="P16" s="6" t="s">
        <v>496</v>
      </c>
      <c r="Q16" s="6" t="s">
        <v>1488</v>
      </c>
      <c r="R16" s="6" t="s">
        <v>1569</v>
      </c>
      <c r="S16" s="6" t="s">
        <v>1490</v>
      </c>
    </row>
    <row r="17" spans="1:19">
      <c r="A17" s="6">
        <v>16</v>
      </c>
      <c r="B17" s="17" t="s">
        <v>149</v>
      </c>
      <c r="C17" s="6" t="s">
        <v>149</v>
      </c>
      <c r="D17" s="6">
        <f>=HYPERLINK("#'16.推送发货单'!A1","推送发货单")</f>
      </c>
      <c r="E17" s="6" t="s">
        <v>1542</v>
      </c>
      <c r="F17" s="6" t="s">
        <v>1570</v>
      </c>
      <c r="G17" s="6" t="s">
        <v>1571</v>
      </c>
      <c r="H17" s="6" t="s">
        <v>1572</v>
      </c>
      <c r="I17" s="6" t="s">
        <v>146</v>
      </c>
      <c r="J17" s="6" t="s">
        <v>1030</v>
      </c>
      <c r="K17" s="6" t="s">
        <v>1573</v>
      </c>
      <c r="L17" s="6" t="s">
        <v>1027</v>
      </c>
      <c r="M17" s="6" t="s">
        <v>1574</v>
      </c>
      <c r="N17" s="6" t="s">
        <v>1575</v>
      </c>
      <c r="O17" s="6" t="s">
        <v>1576</v>
      </c>
      <c r="P17" s="6" t="s">
        <v>1575</v>
      </c>
      <c r="Q17" s="6" t="s">
        <v>1488</v>
      </c>
      <c r="R17" s="6" t="s">
        <v>1577</v>
      </c>
      <c r="S17" s="6" t="s">
        <v>1490</v>
      </c>
    </row>
    <row r="18" spans="1:19">
      <c r="A18" s="6">
        <v>17</v>
      </c>
      <c r="B18" s="17" t="s">
        <v>149</v>
      </c>
      <c r="C18" s="6" t="s">
        <v>149</v>
      </c>
      <c r="D18" s="6">
        <f>=HYPERLINK("#'17.推送订单关闭'!A1","推送订单关闭")</f>
      </c>
      <c r="E18" s="6" t="s">
        <v>1551</v>
      </c>
      <c r="F18" s="6" t="s">
        <v>1578</v>
      </c>
      <c r="G18" s="6" t="s">
        <v>1579</v>
      </c>
      <c r="H18" s="6" t="s">
        <v>1554</v>
      </c>
      <c r="I18" s="6" t="s">
        <v>146</v>
      </c>
      <c r="J18" s="6" t="s">
        <v>1030</v>
      </c>
      <c r="K18" s="6" t="s">
        <v>1308</v>
      </c>
      <c r="L18" s="6" t="s">
        <v>1027</v>
      </c>
      <c r="M18" s="6" t="s">
        <v>497</v>
      </c>
      <c r="N18" s="6" t="s">
        <v>1308</v>
      </c>
      <c r="O18" s="6" t="s">
        <v>1030</v>
      </c>
      <c r="P18" s="6" t="s">
        <v>1308</v>
      </c>
      <c r="Q18" s="6" t="s">
        <v>1488</v>
      </c>
      <c r="R18" s="6" t="s">
        <v>1569</v>
      </c>
      <c r="S18" s="6" t="s">
        <v>1490</v>
      </c>
    </row>
    <row r="19" spans="1:19">
      <c r="A19" s="6">
        <v>18</v>
      </c>
      <c r="B19" s="17" t="s">
        <v>149</v>
      </c>
      <c r="C19" s="6" t="s">
        <v>149</v>
      </c>
      <c r="D19" s="6">
        <f>=HYPERLINK("#'18.推送订单变更'!A1","推送订单变更")</f>
      </c>
      <c r="E19" s="6" t="s">
        <v>1542</v>
      </c>
      <c r="F19" s="6" t="s">
        <v>1580</v>
      </c>
      <c r="G19" s="6" t="s">
        <v>1581</v>
      </c>
      <c r="H19" s="6" t="s">
        <v>1554</v>
      </c>
      <c r="I19" s="6" t="s">
        <v>146</v>
      </c>
      <c r="J19" s="6" t="s">
        <v>1030</v>
      </c>
      <c r="K19" s="6" t="s">
        <v>1582</v>
      </c>
      <c r="L19" s="6" t="s">
        <v>1027</v>
      </c>
      <c r="M19" s="6" t="s">
        <v>1583</v>
      </c>
      <c r="N19" s="6" t="s">
        <v>1584</v>
      </c>
      <c r="O19" s="6" t="s">
        <v>1585</v>
      </c>
      <c r="P19" s="6" t="s">
        <v>1584</v>
      </c>
      <c r="Q19" s="6" t="s">
        <v>1488</v>
      </c>
      <c r="R19" s="6" t="s">
        <v>1569</v>
      </c>
      <c r="S19" s="6" t="s">
        <v>1490</v>
      </c>
    </row>
    <row r="20" spans="1:19">
      <c r="A20" s="6">
        <v>19</v>
      </c>
      <c r="B20" s="17" t="s">
        <v>149</v>
      </c>
      <c r="C20" s="6" t="s">
        <v>149</v>
      </c>
      <c r="D20" s="6">
        <f>=HYPERLINK("#'19.推送采购订单'!A1","推送采购订单")</f>
      </c>
      <c r="E20" s="6" t="s">
        <v>1542</v>
      </c>
      <c r="F20" s="6" t="s">
        <v>1586</v>
      </c>
      <c r="G20" s="6" t="s">
        <v>1587</v>
      </c>
      <c r="H20" s="6" t="s">
        <v>1588</v>
      </c>
      <c r="I20" s="6" t="s">
        <v>146</v>
      </c>
      <c r="J20" s="6" t="s">
        <v>1030</v>
      </c>
      <c r="K20" s="6" t="s">
        <v>1081</v>
      </c>
      <c r="L20" s="6" t="s">
        <v>1027</v>
      </c>
      <c r="M20" s="6" t="s">
        <v>1082</v>
      </c>
      <c r="N20" s="6" t="s">
        <v>1083</v>
      </c>
      <c r="O20" s="6" t="s">
        <v>1589</v>
      </c>
      <c r="P20" s="6" t="s">
        <v>1083</v>
      </c>
      <c r="Q20" s="6" t="s">
        <v>1488</v>
      </c>
      <c r="R20" s="6" t="s">
        <v>1569</v>
      </c>
      <c r="S20" s="6" t="s">
        <v>1490</v>
      </c>
    </row>
    <row r="21" spans="1:19">
      <c r="A21" s="6">
        <v>20</v>
      </c>
      <c r="B21" s="17" t="s">
        <v>149</v>
      </c>
      <c r="C21" s="6" t="s">
        <v>149</v>
      </c>
      <c r="D21" s="6">
        <f>=HYPERLINK("#'20.验收单推OA'!A1","验收单推OA")</f>
      </c>
      <c r="E21" s="6" t="s">
        <v>1542</v>
      </c>
      <c r="F21" s="6" t="s">
        <v>1590</v>
      </c>
      <c r="G21" s="6" t="s">
        <v>1591</v>
      </c>
      <c r="H21" s="6" t="s">
        <v>1592</v>
      </c>
      <c r="I21" s="6" t="s">
        <v>146</v>
      </c>
      <c r="J21" s="6" t="s">
        <v>1030</v>
      </c>
      <c r="K21" s="6" t="s">
        <v>1593</v>
      </c>
      <c r="L21" s="6" t="s">
        <v>285</v>
      </c>
      <c r="M21" s="6" t="s">
        <v>1594</v>
      </c>
      <c r="N21" s="6" t="s">
        <v>1595</v>
      </c>
      <c r="O21" s="6" t="s">
        <v>1596</v>
      </c>
      <c r="P21" s="6" t="s">
        <v>1595</v>
      </c>
      <c r="Q21" s="6" t="s">
        <v>1488</v>
      </c>
      <c r="R21" s="6" t="s">
        <v>1597</v>
      </c>
      <c r="S21" s="6" t="s">
        <v>1490</v>
      </c>
    </row>
    <row r="22" spans="1:19">
      <c r="A22" s="6">
        <v>21</v>
      </c>
      <c r="B22" s="17" t="s">
        <v>442</v>
      </c>
      <c r="C22" s="6" t="s">
        <v>442</v>
      </c>
      <c r="D22" s="6">
        <f>=HYPERLINK("#'21.付款申请推OA'!A1","付款申请推OA")</f>
      </c>
      <c r="E22" s="6" t="s">
        <v>1598</v>
      </c>
      <c r="F22" s="6" t="s">
        <v>1599</v>
      </c>
      <c r="G22" s="6" t="s">
        <v>1600</v>
      </c>
      <c r="H22" s="6" t="s">
        <v>11</v>
      </c>
      <c r="I22" s="6" t="s">
        <v>146</v>
      </c>
      <c r="J22" s="6" t="s">
        <v>1029</v>
      </c>
      <c r="K22" s="6" t="s">
        <v>11</v>
      </c>
      <c r="L22" s="6" t="s">
        <v>285</v>
      </c>
      <c r="M22" s="6" t="s">
        <v>1601</v>
      </c>
      <c r="N22" s="6" t="s">
        <v>1602</v>
      </c>
      <c r="O22" s="6" t="s">
        <v>1603</v>
      </c>
      <c r="P22" s="6" t="s">
        <v>1602</v>
      </c>
      <c r="Q22" s="6" t="s">
        <v>1488</v>
      </c>
      <c r="R22" s="6" t="s">
        <v>1604</v>
      </c>
      <c r="S22" s="6" t="s">
        <v>1490</v>
      </c>
    </row>
    <row r="23" spans="1:19">
      <c r="A23" s="6">
        <v>22</v>
      </c>
      <c r="B23" s="17" t="s">
        <v>442</v>
      </c>
      <c r="C23" s="6" t="s">
        <v>442</v>
      </c>
      <c r="D23" s="6">
        <f>=HYPERLINK("#'22.同步付款凭证'!A1","同步付款凭证")</f>
      </c>
      <c r="E23" s="6" t="s">
        <v>1605</v>
      </c>
      <c r="F23" s="6" t="s">
        <v>1606</v>
      </c>
      <c r="G23" s="6" t="s">
        <v>1607</v>
      </c>
      <c r="H23" s="6" t="s">
        <v>1608</v>
      </c>
      <c r="I23" s="6" t="s">
        <v>146</v>
      </c>
      <c r="J23" s="6" t="s">
        <v>1030</v>
      </c>
      <c r="K23" s="6" t="s">
        <v>1609</v>
      </c>
      <c r="L23" s="6" t="s">
        <v>1027</v>
      </c>
      <c r="M23" s="6" t="s">
        <v>1610</v>
      </c>
      <c r="N23" s="6" t="s">
        <v>1611</v>
      </c>
      <c r="O23" s="6" t="s">
        <v>1612</v>
      </c>
      <c r="P23" s="6" t="s">
        <v>1611</v>
      </c>
      <c r="Q23" s="6" t="s">
        <v>1488</v>
      </c>
      <c r="R23" s="6" t="s">
        <v>1613</v>
      </c>
      <c r="S23" s="6" t="s">
        <v>1490</v>
      </c>
    </row>
    <row r="24" spans="1:19">
      <c r="A24" s="6">
        <v>23</v>
      </c>
      <c r="B24" s="17" t="s">
        <v>442</v>
      </c>
      <c r="C24" s="6" t="s">
        <v>442</v>
      </c>
      <c r="D24" s="6">
        <f>=HYPERLINK("#'23.同步付款申请状态'!A1","同步付款申请状态")</f>
      </c>
      <c r="E24" s="6" t="s">
        <v>1605</v>
      </c>
      <c r="F24" s="6" t="s">
        <v>1614</v>
      </c>
      <c r="G24" s="6" t="s">
        <v>1615</v>
      </c>
      <c r="H24" s="6" t="s">
        <v>1616</v>
      </c>
      <c r="I24" s="6" t="s">
        <v>146</v>
      </c>
      <c r="J24" s="6" t="s">
        <v>1030</v>
      </c>
      <c r="K24" s="6" t="s">
        <v>1617</v>
      </c>
      <c r="L24" s="6" t="s">
        <v>1027</v>
      </c>
      <c r="M24" s="6" t="s">
        <v>1618</v>
      </c>
      <c r="N24" s="6" t="s">
        <v>1619</v>
      </c>
      <c r="O24" s="6" t="s">
        <v>1620</v>
      </c>
      <c r="P24" s="6" t="s">
        <v>1619</v>
      </c>
      <c r="Q24" s="6" t="s">
        <v>1488</v>
      </c>
      <c r="R24" s="6" t="s">
        <v>1621</v>
      </c>
      <c r="S24" s="6" t="s">
        <v>1490</v>
      </c>
    </row>
    <row r="25" spans="1:19">
      <c r="A25" s="6">
        <v>24</v>
      </c>
      <c r="B25" s="17" t="s">
        <v>442</v>
      </c>
      <c r="C25" s="6" t="s">
        <v>442</v>
      </c>
      <c r="D25" s="6">
        <f>=HYPERLINK("#'24.同步其他费用'!A1","同步其他费用")</f>
      </c>
      <c r="E25" s="6" t="s">
        <v>1605</v>
      </c>
      <c r="F25" s="6" t="s">
        <v>1622</v>
      </c>
      <c r="G25" s="6" t="s">
        <v>1623</v>
      </c>
      <c r="H25" s="6" t="s">
        <v>1624</v>
      </c>
      <c r="I25" s="6" t="s">
        <v>146</v>
      </c>
      <c r="J25" s="6" t="s">
        <v>1030</v>
      </c>
      <c r="K25" s="6" t="s">
        <v>1211</v>
      </c>
      <c r="L25" s="6" t="s">
        <v>1027</v>
      </c>
      <c r="M25" s="6" t="s">
        <v>1212</v>
      </c>
      <c r="N25" s="6" t="s">
        <v>1213</v>
      </c>
      <c r="O25" s="6" t="s">
        <v>1625</v>
      </c>
      <c r="P25" s="6" t="s">
        <v>1213</v>
      </c>
      <c r="Q25" s="6" t="s">
        <v>1488</v>
      </c>
      <c r="R25" s="6" t="s">
        <v>1626</v>
      </c>
      <c r="S25" s="6" t="s">
        <v>1490</v>
      </c>
    </row>
    <row r="26" spans="1:19">
      <c r="A26" s="6">
        <v>25</v>
      </c>
      <c r="B26" s="17" t="s">
        <v>442</v>
      </c>
      <c r="C26" s="6" t="s">
        <v>442</v>
      </c>
      <c r="D26" s="6">
        <f>=HYPERLINK("#'25.同步暂估应付单'!A1","同步暂估应付单")</f>
      </c>
      <c r="E26" s="6" t="s">
        <v>1605</v>
      </c>
      <c r="F26" s="6" t="s">
        <v>1627</v>
      </c>
      <c r="G26" s="6" t="s">
        <v>1628</v>
      </c>
      <c r="H26" s="6" t="s">
        <v>1629</v>
      </c>
      <c r="I26" s="6" t="s">
        <v>146</v>
      </c>
      <c r="J26" s="6" t="s">
        <v>1030</v>
      </c>
      <c r="K26" s="6" t="s">
        <v>1355</v>
      </c>
      <c r="L26" s="6" t="s">
        <v>1027</v>
      </c>
      <c r="M26" s="6" t="s">
        <v>1356</v>
      </c>
      <c r="N26" s="6" t="s">
        <v>1357</v>
      </c>
      <c r="O26" s="6" t="s">
        <v>1630</v>
      </c>
      <c r="P26" s="6" t="s">
        <v>1357</v>
      </c>
      <c r="Q26" s="6" t="s">
        <v>1488</v>
      </c>
      <c r="R26" s="6" t="s">
        <v>1631</v>
      </c>
      <c r="S26" s="6" t="s">
        <v>1490</v>
      </c>
    </row>
    <row r="27" spans="1:19">
      <c r="A27" s="6">
        <v>26</v>
      </c>
      <c r="B27" s="17" t="s">
        <v>442</v>
      </c>
      <c r="C27" s="6" t="s">
        <v>442</v>
      </c>
      <c r="D27" s="6">
        <f>=HYPERLINK("#'26.同步红冲发票'!A1","同步红冲发票")</f>
      </c>
      <c r="E27" s="6" t="s">
        <v>1632</v>
      </c>
      <c r="F27" s="6" t="s">
        <v>1633</v>
      </c>
      <c r="G27" s="6" t="s">
        <v>1634</v>
      </c>
      <c r="H27" s="6" t="s">
        <v>1635</v>
      </c>
      <c r="I27" s="6" t="s">
        <v>146</v>
      </c>
      <c r="J27" s="6" t="s">
        <v>1030</v>
      </c>
      <c r="K27" s="6" t="s">
        <v>1636</v>
      </c>
      <c r="L27" s="6" t="s">
        <v>1027</v>
      </c>
      <c r="M27" s="6" t="s">
        <v>497</v>
      </c>
      <c r="N27" s="6" t="s">
        <v>1636</v>
      </c>
      <c r="O27" s="6" t="s">
        <v>1030</v>
      </c>
      <c r="P27" s="6" t="s">
        <v>1636</v>
      </c>
      <c r="Q27" s="6" t="s">
        <v>1488</v>
      </c>
      <c r="R27" s="6" t="s">
        <v>1637</v>
      </c>
      <c r="S27" s="6" t="s">
        <v>1490</v>
      </c>
    </row>
    <row r="28" spans="1:19">
      <c r="A28" s="6">
        <v>27</v>
      </c>
      <c r="B28" s="17" t="s">
        <v>442</v>
      </c>
      <c r="C28" s="6" t="s">
        <v>442</v>
      </c>
      <c r="D28" s="6">
        <f>=HYPERLINK("#'27.同步财务发票状态'!A1","同步财务发票状态")</f>
      </c>
      <c r="E28" s="6" t="s">
        <v>1605</v>
      </c>
      <c r="F28" s="6" t="s">
        <v>1638</v>
      </c>
      <c r="G28" s="6" t="s">
        <v>1639</v>
      </c>
      <c r="H28" s="6" t="s">
        <v>1635</v>
      </c>
      <c r="I28" s="6" t="s">
        <v>146</v>
      </c>
      <c r="J28" s="6" t="s">
        <v>1030</v>
      </c>
      <c r="K28" s="6" t="s">
        <v>1640</v>
      </c>
      <c r="L28" s="6" t="s">
        <v>1027</v>
      </c>
      <c r="M28" s="6" t="s">
        <v>1641</v>
      </c>
      <c r="N28" s="6" t="s">
        <v>1642</v>
      </c>
      <c r="O28" s="6" t="s">
        <v>1643</v>
      </c>
      <c r="P28" s="6" t="s">
        <v>1642</v>
      </c>
      <c r="Q28" s="6" t="s">
        <v>1488</v>
      </c>
      <c r="R28" s="6" t="s">
        <v>1644</v>
      </c>
      <c r="S28" s="6" t="s">
        <v>1490</v>
      </c>
    </row>
    <row r="29" spans="1:19">
      <c r="A29" s="6">
        <v>28</v>
      </c>
      <c r="B29" s="17" t="s">
        <v>442</v>
      </c>
      <c r="C29" s="6" t="s">
        <v>442</v>
      </c>
      <c r="D29" s="6">
        <f>=HYPERLINK("#'28.推送付款申请'!A1","推送付款申请")</f>
      </c>
      <c r="E29" s="6" t="s">
        <v>1632</v>
      </c>
      <c r="F29" s="6" t="s">
        <v>1645</v>
      </c>
      <c r="G29" s="6" t="s">
        <v>1646</v>
      </c>
      <c r="H29" s="6" t="s">
        <v>1647</v>
      </c>
      <c r="I29" s="6" t="s">
        <v>146</v>
      </c>
      <c r="J29" s="6" t="s">
        <v>1030</v>
      </c>
      <c r="K29" s="6" t="s">
        <v>1648</v>
      </c>
      <c r="L29" s="6" t="s">
        <v>1027</v>
      </c>
      <c r="M29" s="6" t="s">
        <v>497</v>
      </c>
      <c r="N29" s="6" t="s">
        <v>1648</v>
      </c>
      <c r="O29" s="6" t="s">
        <v>1030</v>
      </c>
      <c r="P29" s="6" t="s">
        <v>1648</v>
      </c>
      <c r="Q29" s="6" t="s">
        <v>1488</v>
      </c>
      <c r="R29" s="6" t="s">
        <v>1621</v>
      </c>
      <c r="S29" s="6" t="s">
        <v>1490</v>
      </c>
    </row>
    <row r="30" spans="1:19">
      <c r="A30" s="6">
        <v>29</v>
      </c>
      <c r="B30" s="17" t="s">
        <v>442</v>
      </c>
      <c r="C30" s="6" t="s">
        <v>442</v>
      </c>
      <c r="D30" s="6">
        <f>=HYPERLINK("#'29.推送发票信息'!A1","推送发票信息")</f>
      </c>
      <c r="E30" s="6" t="s">
        <v>1632</v>
      </c>
      <c r="F30" s="6" t="s">
        <v>1649</v>
      </c>
      <c r="G30" s="6" t="s">
        <v>1650</v>
      </c>
      <c r="H30" s="6" t="s">
        <v>1651</v>
      </c>
      <c r="I30" s="6" t="s">
        <v>146</v>
      </c>
      <c r="J30" s="6" t="s">
        <v>1030</v>
      </c>
      <c r="K30" s="6" t="s">
        <v>444</v>
      </c>
      <c r="L30" s="6" t="s">
        <v>1027</v>
      </c>
      <c r="M30" s="6" t="s">
        <v>497</v>
      </c>
      <c r="N30" s="6" t="s">
        <v>444</v>
      </c>
      <c r="O30" s="6" t="s">
        <v>1030</v>
      </c>
      <c r="P30" s="6" t="s">
        <v>444</v>
      </c>
      <c r="Q30" s="6" t="s">
        <v>1488</v>
      </c>
      <c r="R30" s="6" t="s">
        <v>1644</v>
      </c>
      <c r="S30" s="6" t="s">
        <v>1490</v>
      </c>
    </row>
    <row r="31" spans="1:19">
      <c r="A31" s="6">
        <v>30</v>
      </c>
      <c r="B31" s="17" t="s">
        <v>1022</v>
      </c>
      <c r="C31" s="6" t="s">
        <v>1022</v>
      </c>
      <c r="D31" s="6">
        <f>=HYPERLINK("#'30.价目表推送OA'!A1","价目表推送OA")</f>
      </c>
      <c r="E31" s="6" t="s">
        <v>1652</v>
      </c>
      <c r="F31" s="6" t="s">
        <v>1653</v>
      </c>
      <c r="G31" s="6" t="s">
        <v>1654</v>
      </c>
      <c r="H31" s="6" t="s">
        <v>11</v>
      </c>
      <c r="I31" s="6" t="s">
        <v>146</v>
      </c>
      <c r="J31" s="6" t="s">
        <v>1029</v>
      </c>
      <c r="K31" s="6" t="s">
        <v>11</v>
      </c>
      <c r="L31" s="6" t="s">
        <v>285</v>
      </c>
      <c r="M31" s="6" t="s">
        <v>1253</v>
      </c>
      <c r="N31" s="6" t="s">
        <v>1254</v>
      </c>
      <c r="O31" s="6" t="s">
        <v>1655</v>
      </c>
      <c r="P31" s="6" t="s">
        <v>1254</v>
      </c>
      <c r="Q31" s="6" t="s">
        <v>1488</v>
      </c>
      <c r="R31" s="6" t="s">
        <v>1656</v>
      </c>
      <c r="S31" s="6" t="s">
        <v>1490</v>
      </c>
    </row>
    <row r="32" spans="1:19">
      <c r="A32" s="6">
        <v>31</v>
      </c>
      <c r="B32" s="17" t="s">
        <v>1022</v>
      </c>
      <c r="C32" s="6" t="s">
        <v>1022</v>
      </c>
      <c r="D32" s="6">
        <f>=HYPERLINK("#'31.推送寻源定价审批OA'!A1","推送寻源定价审批OA")</f>
      </c>
      <c r="E32" s="6" t="s">
        <v>1657</v>
      </c>
      <c r="F32" s="6" t="s">
        <v>1658</v>
      </c>
      <c r="G32" s="6" t="s">
        <v>1659</v>
      </c>
      <c r="H32" s="6" t="s">
        <v>1660</v>
      </c>
      <c r="I32" s="6" t="s">
        <v>146</v>
      </c>
      <c r="J32" s="6" t="s">
        <v>1030</v>
      </c>
      <c r="K32" s="6" t="s">
        <v>1661</v>
      </c>
      <c r="L32" s="6" t="s">
        <v>285</v>
      </c>
      <c r="M32" s="6" t="s">
        <v>1662</v>
      </c>
      <c r="N32" s="6" t="s">
        <v>1663</v>
      </c>
      <c r="O32" s="6" t="s">
        <v>1664</v>
      </c>
      <c r="P32" s="6" t="s">
        <v>1663</v>
      </c>
      <c r="Q32" s="6" t="s">
        <v>1488</v>
      </c>
      <c r="R32" s="6" t="s">
        <v>1665</v>
      </c>
      <c r="S32" s="6" t="s">
        <v>1490</v>
      </c>
    </row>
    <row r="33" spans="1:19">
      <c r="A33" s="6">
        <v>32</v>
      </c>
      <c r="B33" s="17" t="s">
        <v>275</v>
      </c>
      <c r="C33" s="6" t="s">
        <v>275</v>
      </c>
      <c r="D33" s="6">
        <f>=HYPERLINK("#'32.供应商认证准入OA'!A1","供应商认证/准入OA")</f>
      </c>
      <c r="E33" s="6" t="s">
        <v>1491</v>
      </c>
      <c r="F33" s="6" t="s">
        <v>1666</v>
      </c>
      <c r="G33" s="6" t="s">
        <v>1667</v>
      </c>
      <c r="H33" s="6" t="s">
        <v>1668</v>
      </c>
      <c r="I33" s="6" t="s">
        <v>146</v>
      </c>
      <c r="J33" s="6" t="s">
        <v>1030</v>
      </c>
      <c r="K33" s="6" t="s">
        <v>1669</v>
      </c>
      <c r="L33" s="6" t="s">
        <v>285</v>
      </c>
      <c r="M33" s="6" t="s">
        <v>1670</v>
      </c>
      <c r="N33" s="6" t="s">
        <v>1671</v>
      </c>
      <c r="O33" s="6" t="s">
        <v>1672</v>
      </c>
      <c r="P33" s="6" t="s">
        <v>1671</v>
      </c>
      <c r="Q33" s="6" t="s">
        <v>1488</v>
      </c>
      <c r="R33" s="6" t="s">
        <v>1673</v>
      </c>
      <c r="S33" s="6" t="s">
        <v>1490</v>
      </c>
    </row>
    <row r="34" spans="1:19">
      <c r="A34" s="6">
        <v>33</v>
      </c>
      <c r="B34" s="17" t="s">
        <v>275</v>
      </c>
      <c r="C34" s="6" t="s">
        <v>275</v>
      </c>
      <c r="D34" s="6">
        <f>=HYPERLINK("#'33.供应商采购评分OA'!A1","供应商采购评分OA")</f>
      </c>
      <c r="E34" s="6" t="s">
        <v>1674</v>
      </c>
      <c r="F34" s="6" t="s">
        <v>1675</v>
      </c>
      <c r="G34" s="6" t="s">
        <v>1676</v>
      </c>
      <c r="H34" s="6" t="s">
        <v>11</v>
      </c>
      <c r="I34" s="6" t="s">
        <v>146</v>
      </c>
      <c r="J34" s="6" t="s">
        <v>1029</v>
      </c>
      <c r="K34" s="6" t="s">
        <v>11</v>
      </c>
      <c r="L34" s="6" t="s">
        <v>285</v>
      </c>
      <c r="M34" s="6" t="s">
        <v>1677</v>
      </c>
      <c r="N34" s="6" t="s">
        <v>315</v>
      </c>
      <c r="O34" s="6" t="s">
        <v>1678</v>
      </c>
      <c r="P34" s="6" t="s">
        <v>315</v>
      </c>
      <c r="Q34" s="6" t="s">
        <v>1488</v>
      </c>
      <c r="R34" s="6" t="s">
        <v>1679</v>
      </c>
      <c r="S34" s="6" t="s">
        <v>1490</v>
      </c>
    </row>
    <row r="35" spans="1:19">
      <c r="A35" s="6">
        <v>34</v>
      </c>
      <c r="B35" s="17" t="s">
        <v>275</v>
      </c>
      <c r="C35" s="6" t="s">
        <v>275</v>
      </c>
      <c r="D35" s="6">
        <f>=HYPERLINK("#'34.推送供应商ERP'!A1","推送供应商ERP")</f>
      </c>
      <c r="E35" s="6" t="s">
        <v>1491</v>
      </c>
      <c r="F35" s="6" t="s">
        <v>1680</v>
      </c>
      <c r="G35" s="6" t="s">
        <v>1681</v>
      </c>
      <c r="H35" s="6" t="s">
        <v>1682</v>
      </c>
      <c r="I35" s="6" t="s">
        <v>146</v>
      </c>
      <c r="J35" s="6" t="s">
        <v>1030</v>
      </c>
      <c r="K35" s="6" t="s">
        <v>1683</v>
      </c>
      <c r="L35" s="6" t="s">
        <v>1027</v>
      </c>
      <c r="M35" s="6" t="s">
        <v>1684</v>
      </c>
      <c r="N35" s="6" t="s">
        <v>1685</v>
      </c>
      <c r="O35" s="6" t="s">
        <v>1686</v>
      </c>
      <c r="P35" s="6" t="s">
        <v>1685</v>
      </c>
      <c r="Q35" s="6" t="s">
        <v>1488</v>
      </c>
      <c r="R35" s="6" t="s">
        <v>1687</v>
      </c>
      <c r="S35" s="6" t="s">
        <v>1490</v>
      </c>
    </row>
    <row r="36" spans="1:19">
      <c r="A36" s="6">
        <v>35</v>
      </c>
      <c r="B36" s="17" t="s">
        <v>275</v>
      </c>
      <c r="C36" s="6" t="s">
        <v>275</v>
      </c>
      <c r="D36" s="6">
        <f>=HYPERLINK("#'35.推送供应商分配'!A1","推送供应商分配")</f>
      </c>
      <c r="E36" s="6" t="s">
        <v>1688</v>
      </c>
      <c r="F36" s="6" t="s">
        <v>1295</v>
      </c>
      <c r="G36" s="6" t="s">
        <v>1689</v>
      </c>
      <c r="H36" s="6" t="s">
        <v>1682</v>
      </c>
      <c r="I36" s="6" t="s">
        <v>146</v>
      </c>
      <c r="J36" s="6" t="s">
        <v>1030</v>
      </c>
      <c r="K36" s="6" t="s">
        <v>1293</v>
      </c>
      <c r="L36" s="6" t="s">
        <v>1027</v>
      </c>
      <c r="M36" s="6" t="s">
        <v>497</v>
      </c>
      <c r="N36" s="6" t="s">
        <v>1293</v>
      </c>
      <c r="O36" s="6" t="s">
        <v>1030</v>
      </c>
      <c r="P36" s="6" t="s">
        <v>1293</v>
      </c>
      <c r="Q36" s="6" t="s">
        <v>1488</v>
      </c>
      <c r="R36" s="6" t="s">
        <v>1690</v>
      </c>
      <c r="S36" s="6" t="s">
        <v>1490</v>
      </c>
    </row>
    <row r="37" spans="1:19">
      <c r="A37" s="6">
        <v>36</v>
      </c>
      <c r="B37" s="17" t="s">
        <v>275</v>
      </c>
      <c r="C37" s="6" t="s">
        <v>275</v>
      </c>
      <c r="D37" s="6">
        <f>=HYPERLINK("#'36.推送供应商状态'!A1","推送供应商状态")</f>
      </c>
      <c r="E37" s="6" t="s">
        <v>1688</v>
      </c>
      <c r="F37" s="6" t="s">
        <v>1691</v>
      </c>
      <c r="G37" s="6" t="s">
        <v>1692</v>
      </c>
      <c r="H37" s="6" t="s">
        <v>1693</v>
      </c>
      <c r="I37" s="6" t="s">
        <v>146</v>
      </c>
      <c r="J37" s="6" t="s">
        <v>1030</v>
      </c>
      <c r="K37" s="6" t="s">
        <v>277</v>
      </c>
      <c r="L37" s="6" t="s">
        <v>1027</v>
      </c>
      <c r="M37" s="6" t="s">
        <v>497</v>
      </c>
      <c r="N37" s="6" t="s">
        <v>277</v>
      </c>
      <c r="O37" s="6" t="s">
        <v>1030</v>
      </c>
      <c r="P37" s="6" t="s">
        <v>277</v>
      </c>
      <c r="Q37" s="6" t="s">
        <v>1488</v>
      </c>
      <c r="R37" s="6" t="s">
        <v>1694</v>
      </c>
      <c r="S37" s="6" t="s">
        <v>1490</v>
      </c>
    </row>
    <row r="38" spans="1:19">
      <c r="A38" s="6">
        <v>37</v>
      </c>
      <c r="B38" s="17" t="s">
        <v>1023</v>
      </c>
      <c r="C38" s="6" t="s">
        <v>1023</v>
      </c>
      <c r="D38" s="6">
        <f>=HYPERLINK("#'37.合同推OA'!A1","合同推OA")</f>
      </c>
      <c r="E38" s="6" t="s">
        <v>1695</v>
      </c>
      <c r="F38" s="6" t="s">
        <v>1696</v>
      </c>
      <c r="G38" s="6" t="s">
        <v>1697</v>
      </c>
      <c r="H38" s="6" t="s">
        <v>11</v>
      </c>
      <c r="I38" s="6" t="s">
        <v>146</v>
      </c>
      <c r="J38" s="6" t="s">
        <v>1029</v>
      </c>
      <c r="K38" s="6" t="s">
        <v>11</v>
      </c>
      <c r="L38" s="6" t="s">
        <v>285</v>
      </c>
      <c r="M38" s="6" t="s">
        <v>1698</v>
      </c>
      <c r="N38" s="6" t="s">
        <v>1699</v>
      </c>
      <c r="O38" s="6" t="s">
        <v>1700</v>
      </c>
      <c r="P38" s="6" t="s">
        <v>1699</v>
      </c>
      <c r="Q38" s="6" t="s">
        <v>1488</v>
      </c>
      <c r="R38" s="6" t="s">
        <v>1701</v>
      </c>
      <c r="S38" s="6" t="s">
        <v>1490</v>
      </c>
    </row>
    <row r="39" spans="1:19">
      <c r="A39" s="6">
        <v>38</v>
      </c>
      <c r="B39" s="17" t="s">
        <v>9</v>
      </c>
      <c r="C39" s="6" t="s">
        <v>9</v>
      </c>
      <c r="D39" s="6">
        <f>=HYPERLINK("#'38.质量事件推OA'!A1","质量事件推OA")</f>
      </c>
      <c r="E39" s="6" t="s">
        <v>1702</v>
      </c>
      <c r="F39" s="6" t="s">
        <v>1703</v>
      </c>
      <c r="G39" s="6" t="s">
        <v>1704</v>
      </c>
      <c r="H39" s="6" t="s">
        <v>11</v>
      </c>
      <c r="I39" s="6" t="s">
        <v>146</v>
      </c>
      <c r="J39" s="6" t="s">
        <v>1029</v>
      </c>
      <c r="K39" s="6" t="s">
        <v>11</v>
      </c>
      <c r="L39" s="6" t="s">
        <v>285</v>
      </c>
      <c r="M39" s="6" t="s">
        <v>788</v>
      </c>
      <c r="N39" s="6" t="s">
        <v>789</v>
      </c>
      <c r="O39" s="6" t="s">
        <v>1705</v>
      </c>
      <c r="P39" s="6" t="s">
        <v>789</v>
      </c>
      <c r="Q39" s="6" t="s">
        <v>1488</v>
      </c>
      <c r="R39" s="6" t="s">
        <v>1706</v>
      </c>
      <c r="S39" s="6" t="s">
        <v>1490</v>
      </c>
    </row>
    <row r="40" spans="1:19">
      <c r="A40" s="6">
        <v>39</v>
      </c>
      <c r="B40" s="17" t="s">
        <v>9</v>
      </c>
      <c r="C40" s="6" t="s">
        <v>9</v>
      </c>
      <c r="D40" s="6">
        <f>=HYPERLINK("#'39.质量索赔推OA'!A1","质量索赔推OA")</f>
      </c>
      <c r="E40" s="6" t="s">
        <v>1702</v>
      </c>
      <c r="F40" s="6" t="s">
        <v>1707</v>
      </c>
      <c r="G40" s="6" t="s">
        <v>1708</v>
      </c>
      <c r="H40" s="6" t="s">
        <v>11</v>
      </c>
      <c r="I40" s="6" t="s">
        <v>146</v>
      </c>
      <c r="J40" s="6" t="s">
        <v>1029</v>
      </c>
      <c r="K40" s="6" t="s">
        <v>11</v>
      </c>
      <c r="L40" s="6" t="s">
        <v>285</v>
      </c>
      <c r="M40" s="6" t="s">
        <v>12</v>
      </c>
      <c r="N40" s="6" t="s">
        <v>13</v>
      </c>
      <c r="O40" s="6" t="s">
        <v>1709</v>
      </c>
      <c r="P40" s="6" t="s">
        <v>13</v>
      </c>
      <c r="Q40" s="6" t="s">
        <v>1488</v>
      </c>
      <c r="R40" s="6" t="s">
        <v>1710</v>
      </c>
      <c r="S40" s="6" t="s">
        <v>1490</v>
      </c>
    </row>
    <row r="41" spans="1:19">
      <c r="A41" s="6">
        <v>40</v>
      </c>
      <c r="B41" s="17" t="s">
        <v>1024</v>
      </c>
      <c r="C41" s="6" t="s">
        <v>1024</v>
      </c>
      <c r="D41" s="6">
        <f>=HYPERLINK("#'40.查询第三方库存'!A1","查询第三方库存")</f>
      </c>
      <c r="E41" s="6" t="s">
        <v>1480</v>
      </c>
      <c r="F41" s="6" t="s">
        <v>1711</v>
      </c>
      <c r="G41" s="6" t="s">
        <v>1712</v>
      </c>
      <c r="H41" s="6" t="s">
        <v>1483</v>
      </c>
      <c r="I41" s="6" t="s">
        <v>146</v>
      </c>
      <c r="J41" s="6" t="s">
        <v>1030</v>
      </c>
      <c r="K41" s="6" t="s">
        <v>1713</v>
      </c>
      <c r="L41" s="6" t="s">
        <v>1027</v>
      </c>
      <c r="M41" s="6" t="s">
        <v>1714</v>
      </c>
      <c r="N41" s="6" t="s">
        <v>1715</v>
      </c>
      <c r="O41" s="6" t="s">
        <v>1716</v>
      </c>
      <c r="P41" s="6" t="s">
        <v>1715</v>
      </c>
      <c r="Q41" s="6" t="s">
        <v>1488</v>
      </c>
      <c r="R41" s="6" t="s">
        <v>1717</v>
      </c>
      <c r="S41" s="6" t="s">
        <v>1490</v>
      </c>
    </row>
    <row r="42" spans="1:19">
      <c r="A42" s="6">
        <v>41</v>
      </c>
      <c r="B42" s="17" t="s">
        <v>1025</v>
      </c>
      <c r="C42" s="6" t="s">
        <v>1025</v>
      </c>
      <c r="D42" s="6">
        <f>=HYPERLINK("#'41.同步汇率'!A1","同步汇率")</f>
      </c>
      <c r="E42" s="6" t="s">
        <v>1718</v>
      </c>
      <c r="F42" s="6" t="s">
        <v>1719</v>
      </c>
      <c r="G42" s="6" t="s">
        <v>1720</v>
      </c>
      <c r="H42" s="6" t="s">
        <v>11</v>
      </c>
      <c r="I42" s="6" t="s">
        <v>146</v>
      </c>
      <c r="J42" s="6" t="s">
        <v>1029</v>
      </c>
      <c r="K42" s="6" t="s">
        <v>11</v>
      </c>
      <c r="L42" s="6" t="s">
        <v>1027</v>
      </c>
      <c r="M42" s="6" t="s">
        <v>1721</v>
      </c>
      <c r="N42" s="6" t="s">
        <v>1722</v>
      </c>
      <c r="O42" s="6" t="s">
        <v>1723</v>
      </c>
      <c r="P42" s="6" t="s">
        <v>1722</v>
      </c>
      <c r="Q42" s="6" t="s">
        <v>1488</v>
      </c>
      <c r="R42" s="6" t="s">
        <v>1724</v>
      </c>
      <c r="S42" s="6" t="s">
        <v>1490</v>
      </c>
    </row>
  </sheetData>
  <autoFilter ref="A1:S42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true" summaryRight="true"/>
  </sheetPr>
  <dimension ref="J12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2307</v>
      </c>
      <c r="E2" s="6" t="s">
        <v>1582</v>
      </c>
      <c r="F2" s="6" t="s">
        <v>1583</v>
      </c>
      <c r="G2" s="6" t="s">
        <v>1584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2308</v>
      </c>
      <c r="C5" s="6" t="s">
        <v>171</v>
      </c>
      <c r="D5" s="6" t="s">
        <v>172</v>
      </c>
      <c r="E5" s="6" t="s">
        <v>500</v>
      </c>
      <c r="F5" s="6" t="s">
        <v>171</v>
      </c>
      <c r="G5" s="6" t="s">
        <v>37</v>
      </c>
      <c r="H5" s="6" t="s">
        <v>29</v>
      </c>
      <c r="I5" s="6" t="s">
        <v>2309</v>
      </c>
      <c r="J5" s="7" t="s">
        <v>14</v>
      </c>
    </row>
    <row r="6" spans="1:10">
      <c r="A6" s="6">
        <v>2</v>
      </c>
      <c r="B6" s="6" t="s">
        <v>2310</v>
      </c>
      <c r="C6" s="6" t="s">
        <v>550</v>
      </c>
      <c r="D6" s="6" t="s">
        <v>385</v>
      </c>
      <c r="E6" s="6" t="s">
        <v>500</v>
      </c>
      <c r="F6" s="6" t="s">
        <v>550</v>
      </c>
      <c r="G6" s="6" t="s">
        <v>37</v>
      </c>
      <c r="H6" s="6" t="s">
        <v>29</v>
      </c>
      <c r="I6" s="6" t="s">
        <v>2309</v>
      </c>
      <c r="J6" s="7" t="s">
        <v>14</v>
      </c>
    </row>
    <row r="7" spans="1:10">
      <c r="A7" s="6">
        <v>3</v>
      </c>
      <c r="B7" s="6" t="s">
        <v>2311</v>
      </c>
      <c r="C7" s="6" t="s">
        <v>1367</v>
      </c>
      <c r="D7" s="6" t="s">
        <v>2312</v>
      </c>
      <c r="E7" s="6" t="s">
        <v>500</v>
      </c>
      <c r="F7" s="6" t="s">
        <v>1367</v>
      </c>
      <c r="G7" s="6" t="s">
        <v>37</v>
      </c>
      <c r="H7" s="6" t="s">
        <v>29</v>
      </c>
      <c r="I7" s="6" t="s">
        <v>2309</v>
      </c>
      <c r="J7" s="7" t="s">
        <v>14</v>
      </c>
    </row>
    <row r="8" spans="1:10">
      <c r="A8" s="6">
        <v>4</v>
      </c>
      <c r="B8" s="6" t="s">
        <v>60</v>
      </c>
      <c r="C8" s="6" t="s">
        <v>61</v>
      </c>
      <c r="D8" s="6" t="s">
        <v>360</v>
      </c>
      <c r="E8" s="6" t="s">
        <v>2313</v>
      </c>
      <c r="F8" s="6" t="s">
        <v>61</v>
      </c>
      <c r="G8" s="6" t="s">
        <v>37</v>
      </c>
      <c r="H8" s="6" t="s">
        <v>38</v>
      </c>
      <c r="I8" s="6" t="s">
        <v>2309</v>
      </c>
      <c r="J8" s="7" t="s">
        <v>14</v>
      </c>
    </row>
    <row r="9" spans="1:10">
      <c r="A9" s="6">
        <v>5</v>
      </c>
      <c r="B9" s="6" t="s">
        <v>241</v>
      </c>
      <c r="C9" s="6" t="s">
        <v>2314</v>
      </c>
      <c r="D9" s="6" t="s">
        <v>2315</v>
      </c>
      <c r="E9" s="6" t="s">
        <v>2313</v>
      </c>
      <c r="F9" s="6" t="s">
        <v>2314</v>
      </c>
      <c r="G9" s="6" t="s">
        <v>244</v>
      </c>
      <c r="H9" s="6" t="s">
        <v>29</v>
      </c>
      <c r="I9" s="6" t="s">
        <v>2309</v>
      </c>
      <c r="J9" s="7" t="s">
        <v>14</v>
      </c>
    </row>
    <row r="10" spans="1:10">
      <c r="A10" s="6">
        <v>6</v>
      </c>
      <c r="B10" s="6" t="s">
        <v>394</v>
      </c>
      <c r="C10" s="6" t="s">
        <v>2316</v>
      </c>
      <c r="D10" s="6" t="s">
        <v>391</v>
      </c>
      <c r="E10" s="6" t="s">
        <v>500</v>
      </c>
      <c r="F10" s="6" t="s">
        <v>2316</v>
      </c>
      <c r="G10" s="6" t="s">
        <v>244</v>
      </c>
      <c r="H10" s="6" t="s">
        <v>29</v>
      </c>
      <c r="I10" s="6" t="s">
        <v>2309</v>
      </c>
      <c r="J10" s="7" t="s">
        <v>14</v>
      </c>
    </row>
    <row r="11" spans="1:10">
      <c r="A11" s="6">
        <v>7</v>
      </c>
      <c r="B11" s="6" t="s">
        <v>245</v>
      </c>
      <c r="C11" s="6" t="s">
        <v>554</v>
      </c>
      <c r="D11" s="6" t="s">
        <v>2317</v>
      </c>
      <c r="E11" s="6" t="s">
        <v>500</v>
      </c>
      <c r="F11" s="6" t="s">
        <v>554</v>
      </c>
      <c r="G11" s="6" t="s">
        <v>37</v>
      </c>
      <c r="H11" s="6" t="s">
        <v>38</v>
      </c>
      <c r="I11" s="6" t="s">
        <v>2309</v>
      </c>
      <c r="J11" s="7" t="s">
        <v>14</v>
      </c>
    </row>
    <row r="12" spans="1:10">
      <c r="A12" s="6">
        <v>8</v>
      </c>
      <c r="B12" s="6" t="s">
        <v>2318</v>
      </c>
      <c r="C12" s="6" t="s">
        <v>827</v>
      </c>
      <c r="D12" s="6" t="s">
        <v>510</v>
      </c>
      <c r="E12" s="6" t="s">
        <v>500</v>
      </c>
      <c r="F12" s="6" t="s">
        <v>827</v>
      </c>
      <c r="G12" s="6" t="s">
        <v>37</v>
      </c>
      <c r="H12" s="6" t="s">
        <v>29</v>
      </c>
      <c r="I12" s="6" t="s">
        <v>2309</v>
      </c>
      <c r="J12" s="7" t="s">
        <v>14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true" summaryRight="true"/>
  </sheetPr>
  <dimension ref="J39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1080</v>
      </c>
      <c r="E2" s="6" t="s">
        <v>1081</v>
      </c>
      <c r="F2" s="6" t="s">
        <v>1082</v>
      </c>
      <c r="G2" s="6" t="s">
        <v>1083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498</v>
      </c>
      <c r="C5" s="6" t="s">
        <v>261</v>
      </c>
      <c r="D5" s="6" t="s">
        <v>499</v>
      </c>
      <c r="E5" s="6" t="s">
        <v>500</v>
      </c>
      <c r="F5" s="6" t="s">
        <v>261</v>
      </c>
      <c r="G5" s="6" t="s">
        <v>28</v>
      </c>
      <c r="H5" s="6" t="s">
        <v>29</v>
      </c>
      <c r="I5" s="6" t="s">
        <v>501</v>
      </c>
      <c r="J5" s="7" t="s">
        <v>14</v>
      </c>
    </row>
    <row r="6" spans="1:10">
      <c r="A6" s="6">
        <v>2</v>
      </c>
      <c r="B6" s="6" t="s">
        <v>238</v>
      </c>
      <c r="C6" s="6" t="s">
        <v>502</v>
      </c>
      <c r="D6" s="6" t="s">
        <v>503</v>
      </c>
      <c r="E6" s="6" t="s">
        <v>500</v>
      </c>
      <c r="F6" s="6" t="s">
        <v>502</v>
      </c>
      <c r="G6" s="6" t="s">
        <v>28</v>
      </c>
      <c r="H6" s="6" t="s">
        <v>29</v>
      </c>
      <c r="I6" s="6" t="s">
        <v>501</v>
      </c>
      <c r="J6" s="7" t="s">
        <v>14</v>
      </c>
    </row>
    <row r="7" spans="1:10">
      <c r="A7" s="6">
        <v>3</v>
      </c>
      <c r="B7" s="6" t="s">
        <v>161</v>
      </c>
      <c r="C7" s="6" t="s">
        <v>504</v>
      </c>
      <c r="D7" s="6" t="s">
        <v>163</v>
      </c>
      <c r="E7" s="6" t="s">
        <v>500</v>
      </c>
      <c r="F7" s="6" t="s">
        <v>504</v>
      </c>
      <c r="G7" s="6" t="s">
        <v>37</v>
      </c>
      <c r="H7" s="6" t="s">
        <v>29</v>
      </c>
      <c r="I7" s="6" t="s">
        <v>505</v>
      </c>
      <c r="J7" s="7" t="s">
        <v>14</v>
      </c>
    </row>
    <row r="8" spans="1:10">
      <c r="A8" s="6">
        <v>4</v>
      </c>
      <c r="B8" s="6" t="s">
        <v>164</v>
      </c>
      <c r="C8" s="6" t="s">
        <v>50</v>
      </c>
      <c r="D8" s="6" t="s">
        <v>165</v>
      </c>
      <c r="E8" s="6" t="s">
        <v>500</v>
      </c>
      <c r="F8" s="6" t="s">
        <v>50</v>
      </c>
      <c r="G8" s="6" t="s">
        <v>28</v>
      </c>
      <c r="H8" s="6" t="s">
        <v>29</v>
      </c>
      <c r="I8" s="6" t="s">
        <v>505</v>
      </c>
      <c r="J8" s="7" t="s">
        <v>14</v>
      </c>
    </row>
    <row r="9" spans="1:10">
      <c r="A9" s="6">
        <v>5</v>
      </c>
      <c r="B9" s="6" t="s">
        <v>104</v>
      </c>
      <c r="C9" s="6" t="s">
        <v>105</v>
      </c>
      <c r="D9" s="6" t="s">
        <v>166</v>
      </c>
      <c r="E9" s="6" t="s">
        <v>500</v>
      </c>
      <c r="F9" s="6" t="s">
        <v>105</v>
      </c>
      <c r="G9" s="6" t="s">
        <v>33</v>
      </c>
      <c r="H9" s="6" t="s">
        <v>29</v>
      </c>
      <c r="I9" s="6" t="s">
        <v>505</v>
      </c>
      <c r="J9" s="7" t="s">
        <v>14</v>
      </c>
    </row>
    <row r="10" spans="1:10">
      <c r="A10" s="6">
        <v>6</v>
      </c>
      <c r="B10" s="6" t="s">
        <v>104</v>
      </c>
      <c r="C10" s="6" t="s">
        <v>506</v>
      </c>
      <c r="D10" s="6" t="s">
        <v>232</v>
      </c>
      <c r="E10" s="6" t="s">
        <v>500</v>
      </c>
      <c r="F10" s="6" t="s">
        <v>506</v>
      </c>
      <c r="G10" s="6" t="s">
        <v>33</v>
      </c>
      <c r="H10" s="6" t="s">
        <v>29</v>
      </c>
      <c r="I10" s="6" t="s">
        <v>505</v>
      </c>
      <c r="J10" s="7" t="s">
        <v>14</v>
      </c>
    </row>
    <row r="11" spans="1:10">
      <c r="A11" s="6">
        <v>7</v>
      </c>
      <c r="B11" s="6" t="s">
        <v>167</v>
      </c>
      <c r="C11" s="6" t="s">
        <v>488</v>
      </c>
      <c r="D11" s="6" t="s">
        <v>190</v>
      </c>
      <c r="E11" s="6" t="s">
        <v>500</v>
      </c>
      <c r="F11" s="6" t="s">
        <v>488</v>
      </c>
      <c r="G11" s="6" t="s">
        <v>28</v>
      </c>
      <c r="H11" s="6" t="s">
        <v>29</v>
      </c>
      <c r="I11" s="6" t="s">
        <v>505</v>
      </c>
      <c r="J11" s="7" t="s">
        <v>14</v>
      </c>
    </row>
    <row r="12" spans="1:10">
      <c r="A12" s="6">
        <v>8</v>
      </c>
      <c r="B12" s="6" t="s">
        <v>170</v>
      </c>
      <c r="C12" s="6" t="s">
        <v>507</v>
      </c>
      <c r="D12" s="6" t="s">
        <v>172</v>
      </c>
      <c r="E12" s="6" t="s">
        <v>500</v>
      </c>
      <c r="F12" s="6" t="s">
        <v>507</v>
      </c>
      <c r="G12" s="6" t="s">
        <v>28</v>
      </c>
      <c r="H12" s="6" t="s">
        <v>29</v>
      </c>
      <c r="I12" s="6" t="s">
        <v>505</v>
      </c>
      <c r="J12" s="7" t="s">
        <v>14</v>
      </c>
    </row>
    <row r="13" spans="1:10">
      <c r="A13" s="6">
        <v>9</v>
      </c>
      <c r="B13" s="6" t="s">
        <v>508</v>
      </c>
      <c r="C13" s="6" t="s">
        <v>509</v>
      </c>
      <c r="D13" s="6" t="s">
        <v>510</v>
      </c>
      <c r="E13" s="6" t="s">
        <v>500</v>
      </c>
      <c r="F13" s="6" t="s">
        <v>509</v>
      </c>
      <c r="G13" s="6" t="s">
        <v>28</v>
      </c>
      <c r="H13" s="6" t="s">
        <v>29</v>
      </c>
      <c r="I13" s="6" t="s">
        <v>505</v>
      </c>
      <c r="J13" s="7" t="s">
        <v>14</v>
      </c>
    </row>
    <row r="14" spans="1:10">
      <c r="A14" s="6">
        <v>10</v>
      </c>
      <c r="B14" s="6" t="s">
        <v>173</v>
      </c>
      <c r="C14" s="6" t="s">
        <v>511</v>
      </c>
      <c r="D14" s="6" t="s">
        <v>175</v>
      </c>
      <c r="E14" s="6" t="s">
        <v>500</v>
      </c>
      <c r="F14" s="6" t="s">
        <v>511</v>
      </c>
      <c r="G14" s="6" t="s">
        <v>37</v>
      </c>
      <c r="H14" s="6" t="s">
        <v>29</v>
      </c>
      <c r="I14" s="6" t="s">
        <v>505</v>
      </c>
      <c r="J14" s="7" t="s">
        <v>14</v>
      </c>
    </row>
    <row r="15" spans="1:10">
      <c r="A15" s="6">
        <v>11</v>
      </c>
      <c r="B15" s="6" t="s">
        <v>176</v>
      </c>
      <c r="C15" s="6" t="s">
        <v>512</v>
      </c>
      <c r="D15" s="6" t="s">
        <v>178</v>
      </c>
      <c r="E15" s="6" t="s">
        <v>500</v>
      </c>
      <c r="F15" s="6" t="s">
        <v>512</v>
      </c>
      <c r="G15" s="6" t="s">
        <v>33</v>
      </c>
      <c r="H15" s="6" t="s">
        <v>29</v>
      </c>
      <c r="I15" s="6" t="s">
        <v>505</v>
      </c>
      <c r="J15" s="7" t="s">
        <v>14</v>
      </c>
    </row>
    <row r="16" spans="1:10">
      <c r="A16" s="6">
        <v>12</v>
      </c>
      <c r="B16" s="6" t="s">
        <v>179</v>
      </c>
      <c r="C16" s="6" t="s">
        <v>513</v>
      </c>
      <c r="D16" s="6" t="s">
        <v>181</v>
      </c>
      <c r="E16" s="6" t="s">
        <v>500</v>
      </c>
      <c r="F16" s="6" t="s">
        <v>513</v>
      </c>
      <c r="G16" s="6" t="s">
        <v>28</v>
      </c>
      <c r="H16" s="6" t="s">
        <v>29</v>
      </c>
      <c r="I16" s="6" t="s">
        <v>505</v>
      </c>
      <c r="J16" s="7" t="s">
        <v>14</v>
      </c>
    </row>
    <row r="17" spans="1:10">
      <c r="A17" s="6">
        <v>13</v>
      </c>
      <c r="B17" s="6" t="s">
        <v>182</v>
      </c>
      <c r="C17" s="6" t="s">
        <v>133</v>
      </c>
      <c r="D17" s="6" t="s">
        <v>514</v>
      </c>
      <c r="E17" s="6" t="s">
        <v>500</v>
      </c>
      <c r="F17" s="6" t="s">
        <v>133</v>
      </c>
      <c r="G17" s="6" t="s">
        <v>37</v>
      </c>
      <c r="H17" s="6" t="s">
        <v>29</v>
      </c>
      <c r="I17" s="6" t="s">
        <v>505</v>
      </c>
      <c r="J17" s="7" t="s">
        <v>14</v>
      </c>
    </row>
    <row r="18" spans="1:10">
      <c r="A18" s="6">
        <v>14</v>
      </c>
      <c r="B18" s="6" t="s">
        <v>188</v>
      </c>
      <c r="C18" s="6" t="s">
        <v>515</v>
      </c>
      <c r="D18" s="6" t="s">
        <v>190</v>
      </c>
      <c r="E18" s="6" t="s">
        <v>500</v>
      </c>
      <c r="F18" s="6" t="s">
        <v>515</v>
      </c>
      <c r="G18" s="6" t="s">
        <v>28</v>
      </c>
      <c r="H18" s="6" t="s">
        <v>29</v>
      </c>
      <c r="I18" s="6" t="s">
        <v>505</v>
      </c>
      <c r="J18" s="7" t="s">
        <v>14</v>
      </c>
    </row>
    <row r="19" spans="1:10">
      <c r="A19" s="6">
        <v>15</v>
      </c>
      <c r="B19" s="6" t="s">
        <v>516</v>
      </c>
      <c r="C19" s="6" t="s">
        <v>189</v>
      </c>
      <c r="D19" s="6" t="s">
        <v>342</v>
      </c>
      <c r="E19" s="6" t="s">
        <v>500</v>
      </c>
      <c r="F19" s="6" t="s">
        <v>189</v>
      </c>
      <c r="G19" s="6" t="s">
        <v>37</v>
      </c>
      <c r="H19" s="6" t="s">
        <v>29</v>
      </c>
      <c r="I19" s="6" t="s">
        <v>505</v>
      </c>
      <c r="J19" s="7" t="s">
        <v>14</v>
      </c>
    </row>
    <row r="20" spans="1:10">
      <c r="A20" s="6">
        <v>16</v>
      </c>
      <c r="B20" s="6" t="s">
        <v>517</v>
      </c>
      <c r="C20" s="6" t="s">
        <v>518</v>
      </c>
      <c r="D20" s="6" t="s">
        <v>519</v>
      </c>
      <c r="E20" s="6" t="s">
        <v>500</v>
      </c>
      <c r="F20" s="6" t="s">
        <v>518</v>
      </c>
      <c r="G20" s="6" t="s">
        <v>28</v>
      </c>
      <c r="H20" s="6" t="s">
        <v>29</v>
      </c>
      <c r="I20" s="6" t="s">
        <v>505</v>
      </c>
      <c r="J20" s="7" t="s">
        <v>14</v>
      </c>
    </row>
    <row r="21" spans="1:10">
      <c r="A21" s="6">
        <v>17</v>
      </c>
      <c r="B21" s="6" t="s">
        <v>520</v>
      </c>
      <c r="C21" s="6" t="s">
        <v>521</v>
      </c>
      <c r="D21" s="6" t="s">
        <v>522</v>
      </c>
      <c r="E21" s="6" t="s">
        <v>500</v>
      </c>
      <c r="F21" s="6" t="s">
        <v>521</v>
      </c>
      <c r="G21" s="6" t="s">
        <v>28</v>
      </c>
      <c r="H21" s="6" t="s">
        <v>29</v>
      </c>
      <c r="I21" s="6" t="s">
        <v>505</v>
      </c>
      <c r="J21" s="7" t="s">
        <v>14</v>
      </c>
    </row>
    <row r="22" spans="1:10">
      <c r="A22" s="6">
        <v>18</v>
      </c>
      <c r="B22" s="6" t="s">
        <v>523</v>
      </c>
      <c r="C22" s="6" t="s">
        <v>524</v>
      </c>
      <c r="D22" s="6" t="s">
        <v>525</v>
      </c>
      <c r="E22" s="6" t="s">
        <v>500</v>
      </c>
      <c r="F22" s="6" t="s">
        <v>524</v>
      </c>
      <c r="G22" s="6" t="s">
        <v>37</v>
      </c>
      <c r="H22" s="6" t="s">
        <v>29</v>
      </c>
      <c r="I22" s="6" t="s">
        <v>505</v>
      </c>
      <c r="J22" s="7" t="s">
        <v>14</v>
      </c>
    </row>
    <row r="23" spans="1:10">
      <c r="A23" s="6">
        <v>19</v>
      </c>
      <c r="B23" s="6" t="s">
        <v>526</v>
      </c>
      <c r="C23" s="6" t="s">
        <v>527</v>
      </c>
      <c r="D23" s="6" t="s">
        <v>528</v>
      </c>
      <c r="E23" s="6" t="s">
        <v>500</v>
      </c>
      <c r="F23" s="6" t="s">
        <v>527</v>
      </c>
      <c r="G23" s="6" t="s">
        <v>28</v>
      </c>
      <c r="H23" s="6" t="s">
        <v>29</v>
      </c>
      <c r="I23" s="6" t="s">
        <v>505</v>
      </c>
      <c r="J23" s="7" t="s">
        <v>14</v>
      </c>
    </row>
    <row r="24" spans="1:10">
      <c r="A24" s="6">
        <v>20</v>
      </c>
      <c r="B24" s="6" t="s">
        <v>529</v>
      </c>
      <c r="C24" s="6" t="s">
        <v>530</v>
      </c>
      <c r="D24" s="6" t="s">
        <v>531</v>
      </c>
      <c r="E24" s="6" t="s">
        <v>500</v>
      </c>
      <c r="F24" s="6" t="s">
        <v>530</v>
      </c>
      <c r="G24" s="6" t="s">
        <v>28</v>
      </c>
      <c r="H24" s="6" t="s">
        <v>29</v>
      </c>
      <c r="I24" s="6" t="s">
        <v>505</v>
      </c>
      <c r="J24" s="7" t="s">
        <v>14</v>
      </c>
    </row>
    <row r="25" spans="1:10">
      <c r="A25" s="6">
        <v>21</v>
      </c>
      <c r="B25" s="6" t="s">
        <v>532</v>
      </c>
      <c r="C25" s="6" t="s">
        <v>533</v>
      </c>
      <c r="D25" s="6" t="s">
        <v>534</v>
      </c>
      <c r="E25" s="6" t="s">
        <v>500</v>
      </c>
      <c r="F25" s="6" t="s">
        <v>533</v>
      </c>
      <c r="G25" s="6" t="s">
        <v>28</v>
      </c>
      <c r="H25" s="6" t="s">
        <v>29</v>
      </c>
      <c r="I25" s="6" t="s">
        <v>505</v>
      </c>
      <c r="J25" s="7" t="s">
        <v>14</v>
      </c>
    </row>
    <row r="26" spans="1:10">
      <c r="A26" s="6">
        <v>22</v>
      </c>
      <c r="B26" s="6" t="s">
        <v>535</v>
      </c>
      <c r="C26" s="6" t="s">
        <v>536</v>
      </c>
      <c r="D26" s="6" t="s">
        <v>537</v>
      </c>
      <c r="E26" s="6" t="s">
        <v>500</v>
      </c>
      <c r="F26" s="6" t="s">
        <v>536</v>
      </c>
      <c r="G26" s="6" t="s">
        <v>28</v>
      </c>
      <c r="H26" s="6" t="s">
        <v>29</v>
      </c>
      <c r="I26" s="6" t="s">
        <v>505</v>
      </c>
      <c r="J26" s="7" t="s">
        <v>14</v>
      </c>
    </row>
    <row r="27" spans="1:10">
      <c r="A27" s="6">
        <v>23</v>
      </c>
      <c r="B27" s="6" t="s">
        <v>538</v>
      </c>
      <c r="C27" s="6" t="s">
        <v>539</v>
      </c>
      <c r="D27" s="6" t="s">
        <v>540</v>
      </c>
      <c r="E27" s="6" t="s">
        <v>500</v>
      </c>
      <c r="F27" s="6" t="s">
        <v>539</v>
      </c>
      <c r="G27" s="6" t="s">
        <v>28</v>
      </c>
      <c r="H27" s="6" t="s">
        <v>29</v>
      </c>
      <c r="I27" s="6" t="s">
        <v>505</v>
      </c>
      <c r="J27" s="7" t="s">
        <v>14</v>
      </c>
    </row>
    <row r="28" spans="1:10">
      <c r="A28" s="6">
        <v>24</v>
      </c>
      <c r="B28" s="6" t="s">
        <v>194</v>
      </c>
      <c r="C28" s="6" t="s">
        <v>541</v>
      </c>
      <c r="D28" s="6" t="s">
        <v>542</v>
      </c>
      <c r="E28" s="6" t="s">
        <v>500</v>
      </c>
      <c r="F28" s="6" t="s">
        <v>541</v>
      </c>
      <c r="G28" s="6" t="s">
        <v>28</v>
      </c>
      <c r="H28" s="6" t="s">
        <v>29</v>
      </c>
      <c r="I28" s="6" t="s">
        <v>505</v>
      </c>
      <c r="J28" s="7" t="s">
        <v>14</v>
      </c>
    </row>
    <row r="29" spans="1:10">
      <c r="A29" s="6">
        <v>25</v>
      </c>
      <c r="B29" s="6" t="s">
        <v>57</v>
      </c>
      <c r="C29" s="6" t="s">
        <v>58</v>
      </c>
      <c r="D29" s="6" t="s">
        <v>198</v>
      </c>
      <c r="E29" s="6" t="s">
        <v>500</v>
      </c>
      <c r="F29" s="6" t="s">
        <v>58</v>
      </c>
      <c r="G29" s="6" t="s">
        <v>37</v>
      </c>
      <c r="H29" s="6" t="s">
        <v>29</v>
      </c>
      <c r="I29" s="6" t="s">
        <v>505</v>
      </c>
      <c r="J29" s="7" t="s">
        <v>14</v>
      </c>
    </row>
    <row r="30" spans="1:10">
      <c r="A30" s="6">
        <v>26</v>
      </c>
      <c r="B30" s="6" t="s">
        <v>60</v>
      </c>
      <c r="C30" s="6" t="s">
        <v>61</v>
      </c>
      <c r="D30" s="6" t="s">
        <v>360</v>
      </c>
      <c r="E30" s="6" t="s">
        <v>500</v>
      </c>
      <c r="F30" s="6" t="s">
        <v>61</v>
      </c>
      <c r="G30" s="6" t="s">
        <v>28</v>
      </c>
      <c r="H30" s="6" t="s">
        <v>29</v>
      </c>
      <c r="I30" s="6" t="s">
        <v>505</v>
      </c>
      <c r="J30" s="7" t="s">
        <v>14</v>
      </c>
    </row>
    <row r="31" spans="1:10">
      <c r="A31" s="6">
        <v>27</v>
      </c>
      <c r="B31" s="6" t="s">
        <v>204</v>
      </c>
      <c r="C31" s="6" t="s">
        <v>205</v>
      </c>
      <c r="D31" s="6" t="s">
        <v>543</v>
      </c>
      <c r="E31" s="6" t="s">
        <v>500</v>
      </c>
      <c r="F31" s="6" t="s">
        <v>205</v>
      </c>
      <c r="G31" s="6" t="s">
        <v>37</v>
      </c>
      <c r="H31" s="6" t="s">
        <v>29</v>
      </c>
      <c r="I31" s="6" t="s">
        <v>505</v>
      </c>
      <c r="J31" s="7" t="s">
        <v>14</v>
      </c>
    </row>
    <row r="32" spans="1:10">
      <c r="A32" s="6">
        <v>28</v>
      </c>
      <c r="B32" s="6" t="s">
        <v>207</v>
      </c>
      <c r="C32" s="6" t="s">
        <v>544</v>
      </c>
      <c r="D32" s="6" t="s">
        <v>545</v>
      </c>
      <c r="E32" s="6" t="s">
        <v>500</v>
      </c>
      <c r="F32" s="6" t="s">
        <v>544</v>
      </c>
      <c r="G32" s="6" t="s">
        <v>28</v>
      </c>
      <c r="H32" s="6" t="s">
        <v>29</v>
      </c>
      <c r="I32" s="6" t="s">
        <v>505</v>
      </c>
      <c r="J32" s="7" t="s">
        <v>14</v>
      </c>
    </row>
    <row r="33" spans="1:10">
      <c r="A33" s="6">
        <v>29</v>
      </c>
      <c r="B33" s="6" t="s">
        <v>209</v>
      </c>
      <c r="C33" s="6" t="s">
        <v>546</v>
      </c>
      <c r="D33" s="6" t="s">
        <v>547</v>
      </c>
      <c r="E33" s="6" t="s">
        <v>500</v>
      </c>
      <c r="F33" s="6" t="s">
        <v>546</v>
      </c>
      <c r="G33" s="6" t="s">
        <v>37</v>
      </c>
      <c r="H33" s="6" t="s">
        <v>29</v>
      </c>
      <c r="I33" s="6" t="s">
        <v>505</v>
      </c>
      <c r="J33" s="7" t="s">
        <v>14</v>
      </c>
    </row>
    <row r="34" spans="1:10">
      <c r="A34" s="6">
        <v>30</v>
      </c>
      <c r="B34" s="6" t="s">
        <v>107</v>
      </c>
      <c r="C34" s="6" t="s">
        <v>467</v>
      </c>
      <c r="D34" s="6" t="s">
        <v>548</v>
      </c>
      <c r="E34" s="6" t="s">
        <v>500</v>
      </c>
      <c r="F34" s="6" t="s">
        <v>467</v>
      </c>
      <c r="G34" s="6" t="s">
        <v>37</v>
      </c>
      <c r="H34" s="6" t="s">
        <v>29</v>
      </c>
      <c r="I34" s="6" t="s">
        <v>505</v>
      </c>
      <c r="J34" s="7" t="s">
        <v>14</v>
      </c>
    </row>
    <row r="35" spans="1:10">
      <c r="A35" s="6">
        <v>31</v>
      </c>
      <c r="B35" s="6" t="s">
        <v>549</v>
      </c>
      <c r="C35" s="6" t="s">
        <v>550</v>
      </c>
      <c r="D35" s="6" t="s">
        <v>385</v>
      </c>
      <c r="E35" s="6" t="s">
        <v>500</v>
      </c>
      <c r="F35" s="6" t="s">
        <v>550</v>
      </c>
      <c r="G35" s="6" t="s">
        <v>28</v>
      </c>
      <c r="H35" s="6" t="s">
        <v>29</v>
      </c>
      <c r="I35" s="6" t="s">
        <v>505</v>
      </c>
      <c r="J35" s="7" t="s">
        <v>14</v>
      </c>
    </row>
    <row r="36" spans="1:10">
      <c r="A36" s="6">
        <v>32</v>
      </c>
      <c r="B36" s="6" t="s">
        <v>241</v>
      </c>
      <c r="C36" s="6" t="s">
        <v>551</v>
      </c>
      <c r="D36" s="6" t="s">
        <v>552</v>
      </c>
      <c r="E36" s="6" t="s">
        <v>500</v>
      </c>
      <c r="F36" s="6" t="s">
        <v>551</v>
      </c>
      <c r="G36" s="6" t="s">
        <v>244</v>
      </c>
      <c r="H36" s="6" t="s">
        <v>29</v>
      </c>
      <c r="I36" s="6" t="s">
        <v>505</v>
      </c>
      <c r="J36" s="7" t="s">
        <v>14</v>
      </c>
    </row>
    <row r="37" spans="1:10">
      <c r="A37" s="6">
        <v>33</v>
      </c>
      <c r="B37" s="6" t="s">
        <v>394</v>
      </c>
      <c r="C37" s="6" t="s">
        <v>553</v>
      </c>
      <c r="D37" s="6" t="s">
        <v>391</v>
      </c>
      <c r="E37" s="6" t="s">
        <v>500</v>
      </c>
      <c r="F37" s="6" t="s">
        <v>553</v>
      </c>
      <c r="G37" s="6" t="s">
        <v>244</v>
      </c>
      <c r="H37" s="6" t="s">
        <v>29</v>
      </c>
      <c r="I37" s="6" t="s">
        <v>505</v>
      </c>
      <c r="J37" s="7" t="s">
        <v>14</v>
      </c>
    </row>
    <row r="38" spans="1:10">
      <c r="A38" s="6">
        <v>34</v>
      </c>
      <c r="B38" s="6" t="s">
        <v>245</v>
      </c>
      <c r="C38" s="6" t="s">
        <v>554</v>
      </c>
      <c r="D38" s="6" t="s">
        <v>223</v>
      </c>
      <c r="E38" s="6" t="s">
        <v>500</v>
      </c>
      <c r="F38" s="6" t="s">
        <v>554</v>
      </c>
      <c r="G38" s="6" t="s">
        <v>28</v>
      </c>
      <c r="H38" s="6" t="s">
        <v>29</v>
      </c>
      <c r="I38" s="6" t="s">
        <v>505</v>
      </c>
      <c r="J38" s="7" t="s">
        <v>14</v>
      </c>
    </row>
    <row r="39" spans="1:10">
      <c r="A39" s="6">
        <v>35</v>
      </c>
      <c r="B39" s="6" t="s">
        <v>257</v>
      </c>
      <c r="C39" s="6" t="s">
        <v>258</v>
      </c>
      <c r="D39" s="6" t="s">
        <v>555</v>
      </c>
      <c r="E39" s="6" t="s">
        <v>500</v>
      </c>
      <c r="F39" s="6" t="s">
        <v>258</v>
      </c>
      <c r="G39" s="6" t="s">
        <v>28</v>
      </c>
      <c r="H39" s="6" t="s">
        <v>29</v>
      </c>
      <c r="I39" s="6" t="s">
        <v>505</v>
      </c>
      <c r="J39" s="7" t="s">
        <v>14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true" summaryRight="true"/>
  </sheetPr>
  <dimension ref="J19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149</v>
      </c>
      <c r="C2" s="6" t="s">
        <v>149</v>
      </c>
      <c r="D2" s="6" t="s">
        <v>2216</v>
      </c>
      <c r="E2" s="6" t="s">
        <v>1593</v>
      </c>
      <c r="F2" s="6" t="s">
        <v>1594</v>
      </c>
      <c r="G2" s="6" t="s">
        <v>1595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2217</v>
      </c>
      <c r="C5" s="6" t="s">
        <v>2218</v>
      </c>
      <c r="D5" s="6" t="s">
        <v>2219</v>
      </c>
      <c r="E5" s="6" t="s">
        <v>2220</v>
      </c>
      <c r="F5" s="6" t="s">
        <v>2218</v>
      </c>
      <c r="G5" s="6" t="s">
        <v>33</v>
      </c>
      <c r="H5" s="6" t="s">
        <v>29</v>
      </c>
      <c r="I5" s="6" t="s">
        <v>2221</v>
      </c>
      <c r="J5" s="7" t="s">
        <v>14</v>
      </c>
    </row>
    <row r="6" spans="1:10">
      <c r="A6" s="6">
        <v>2</v>
      </c>
      <c r="B6" s="6" t="s">
        <v>104</v>
      </c>
      <c r="C6" s="6" t="s">
        <v>506</v>
      </c>
      <c r="D6" s="6" t="s">
        <v>2222</v>
      </c>
      <c r="E6" s="6" t="s">
        <v>2223</v>
      </c>
      <c r="F6" s="6" t="s">
        <v>506</v>
      </c>
      <c r="G6" s="6" t="s">
        <v>33</v>
      </c>
      <c r="H6" s="6" t="s">
        <v>29</v>
      </c>
      <c r="I6" s="6" t="s">
        <v>2221</v>
      </c>
      <c r="J6" s="7" t="s">
        <v>14</v>
      </c>
    </row>
    <row r="7" spans="1:10">
      <c r="A7" s="6">
        <v>3</v>
      </c>
      <c r="B7" s="6" t="s">
        <v>2224</v>
      </c>
      <c r="C7" s="6" t="s">
        <v>2225</v>
      </c>
      <c r="D7" s="6" t="s">
        <v>1804</v>
      </c>
      <c r="E7" s="6" t="s">
        <v>2223</v>
      </c>
      <c r="F7" s="6" t="s">
        <v>2225</v>
      </c>
      <c r="G7" s="6" t="s">
        <v>37</v>
      </c>
      <c r="H7" s="6" t="s">
        <v>29</v>
      </c>
      <c r="I7" s="6" t="s">
        <v>2221</v>
      </c>
      <c r="J7" s="7" t="s">
        <v>14</v>
      </c>
    </row>
    <row r="8" spans="1:10">
      <c r="A8" s="6">
        <v>4</v>
      </c>
      <c r="B8" s="6" t="s">
        <v>1899</v>
      </c>
      <c r="C8" s="6" t="s">
        <v>171</v>
      </c>
      <c r="D8" s="6" t="s">
        <v>1285</v>
      </c>
      <c r="E8" s="6" t="s">
        <v>2223</v>
      </c>
      <c r="F8" s="6" t="s">
        <v>171</v>
      </c>
      <c r="G8" s="6" t="s">
        <v>37</v>
      </c>
      <c r="H8" s="6" t="s">
        <v>29</v>
      </c>
      <c r="I8" s="6" t="s">
        <v>2221</v>
      </c>
      <c r="J8" s="7" t="s">
        <v>14</v>
      </c>
    </row>
    <row r="9" spans="1:10">
      <c r="A9" s="6">
        <v>5</v>
      </c>
      <c r="B9" s="6" t="s">
        <v>49</v>
      </c>
      <c r="C9" s="6" t="s">
        <v>77</v>
      </c>
      <c r="D9" s="6" t="s">
        <v>49</v>
      </c>
      <c r="E9" s="6" t="s">
        <v>2223</v>
      </c>
      <c r="F9" s="6" t="s">
        <v>77</v>
      </c>
      <c r="G9" s="6" t="s">
        <v>37</v>
      </c>
      <c r="H9" s="6" t="s">
        <v>38</v>
      </c>
      <c r="I9" s="6" t="s">
        <v>2221</v>
      </c>
      <c r="J9" s="7" t="s">
        <v>14</v>
      </c>
    </row>
    <row r="10" spans="1:10">
      <c r="A10" s="6">
        <v>6</v>
      </c>
      <c r="B10" s="6" t="s">
        <v>2226</v>
      </c>
      <c r="C10" s="6" t="s">
        <v>2066</v>
      </c>
      <c r="D10" s="6" t="s">
        <v>1818</v>
      </c>
      <c r="E10" s="6" t="s">
        <v>2220</v>
      </c>
      <c r="F10" s="6" t="s">
        <v>2066</v>
      </c>
      <c r="G10" s="6" t="s">
        <v>28</v>
      </c>
      <c r="H10" s="6" t="s">
        <v>29</v>
      </c>
      <c r="I10" s="6" t="s">
        <v>2221</v>
      </c>
      <c r="J10" s="7" t="s">
        <v>14</v>
      </c>
    </row>
    <row r="11" spans="1:10">
      <c r="A11" s="6">
        <v>7</v>
      </c>
      <c r="B11" s="6" t="s">
        <v>2227</v>
      </c>
      <c r="C11" s="6" t="s">
        <v>2228</v>
      </c>
      <c r="D11" s="6" t="s">
        <v>2229</v>
      </c>
      <c r="E11" s="6" t="s">
        <v>2220</v>
      </c>
      <c r="F11" s="6" t="s">
        <v>2228</v>
      </c>
      <c r="G11" s="6" t="s">
        <v>37</v>
      </c>
      <c r="H11" s="6" t="s">
        <v>29</v>
      </c>
      <c r="I11" s="6" t="s">
        <v>2221</v>
      </c>
      <c r="J11" s="7" t="s">
        <v>14</v>
      </c>
    </row>
    <row r="12" spans="1:10">
      <c r="A12" s="6">
        <v>8</v>
      </c>
      <c r="B12" s="6" t="s">
        <v>2230</v>
      </c>
      <c r="C12" s="6" t="s">
        <v>2231</v>
      </c>
      <c r="D12" s="6" t="s">
        <v>2232</v>
      </c>
      <c r="E12" s="6" t="s">
        <v>2220</v>
      </c>
      <c r="F12" s="6" t="s">
        <v>2231</v>
      </c>
      <c r="G12" s="6" t="s">
        <v>28</v>
      </c>
      <c r="H12" s="6" t="s">
        <v>29</v>
      </c>
      <c r="I12" s="6" t="s">
        <v>2221</v>
      </c>
      <c r="J12" s="7" t="s">
        <v>14</v>
      </c>
    </row>
    <row r="13" spans="1:10">
      <c r="A13" s="6">
        <v>9</v>
      </c>
      <c r="B13" s="6" t="s">
        <v>2233</v>
      </c>
      <c r="C13" s="6" t="s">
        <v>2234</v>
      </c>
      <c r="D13" s="6" t="s">
        <v>1800</v>
      </c>
      <c r="E13" s="6" t="s">
        <v>2220</v>
      </c>
      <c r="F13" s="6" t="s">
        <v>2234</v>
      </c>
      <c r="G13" s="6" t="s">
        <v>37</v>
      </c>
      <c r="H13" s="6" t="s">
        <v>29</v>
      </c>
      <c r="I13" s="6" t="s">
        <v>2221</v>
      </c>
      <c r="J13" s="7" t="s">
        <v>14</v>
      </c>
    </row>
    <row r="14" spans="1:10">
      <c r="A14" s="6">
        <v>10</v>
      </c>
      <c r="B14" s="6" t="s">
        <v>107</v>
      </c>
      <c r="C14" s="6" t="s">
        <v>108</v>
      </c>
      <c r="D14" s="6" t="s">
        <v>109</v>
      </c>
      <c r="E14" s="6" t="s">
        <v>2223</v>
      </c>
      <c r="F14" s="6" t="s">
        <v>108</v>
      </c>
      <c r="G14" s="6" t="s">
        <v>37</v>
      </c>
      <c r="H14" s="6" t="s">
        <v>29</v>
      </c>
      <c r="I14" s="6" t="s">
        <v>2221</v>
      </c>
      <c r="J14" s="7" t="s">
        <v>14</v>
      </c>
    </row>
    <row r="15" spans="1:10">
      <c r="A15" s="6">
        <v>11</v>
      </c>
      <c r="B15" s="6" t="s">
        <v>238</v>
      </c>
      <c r="C15" s="6" t="s">
        <v>554</v>
      </c>
      <c r="D15" s="6" t="s">
        <v>2235</v>
      </c>
      <c r="E15" s="6" t="s">
        <v>2223</v>
      </c>
      <c r="F15" s="6" t="s">
        <v>554</v>
      </c>
      <c r="G15" s="6" t="s">
        <v>37</v>
      </c>
      <c r="H15" s="6" t="s">
        <v>38</v>
      </c>
      <c r="I15" s="6" t="s">
        <v>2221</v>
      </c>
      <c r="J15" s="7" t="s">
        <v>14</v>
      </c>
    </row>
    <row r="16" spans="1:10">
      <c r="A16" s="6">
        <v>12</v>
      </c>
      <c r="B16" s="6" t="s">
        <v>53</v>
      </c>
      <c r="C16" s="6" t="s">
        <v>52</v>
      </c>
      <c r="D16" s="6" t="s">
        <v>53</v>
      </c>
      <c r="E16" s="6" t="s">
        <v>2223</v>
      </c>
      <c r="F16" s="6" t="s">
        <v>52</v>
      </c>
      <c r="G16" s="6" t="s">
        <v>37</v>
      </c>
      <c r="H16" s="6" t="s">
        <v>38</v>
      </c>
      <c r="I16" s="6" t="s">
        <v>2221</v>
      </c>
      <c r="J16" s="7" t="s">
        <v>14</v>
      </c>
    </row>
    <row r="17" spans="1:10">
      <c r="A17" s="6">
        <v>13</v>
      </c>
      <c r="B17" s="6" t="s">
        <v>41</v>
      </c>
      <c r="C17" s="6" t="s">
        <v>40</v>
      </c>
      <c r="D17" s="6" t="s">
        <v>41</v>
      </c>
      <c r="E17" s="6" t="s">
        <v>2223</v>
      </c>
      <c r="F17" s="6" t="s">
        <v>40</v>
      </c>
      <c r="G17" s="6" t="s">
        <v>37</v>
      </c>
      <c r="H17" s="6" t="s">
        <v>38</v>
      </c>
      <c r="I17" s="6" t="s">
        <v>2221</v>
      </c>
      <c r="J17" s="7" t="s">
        <v>14</v>
      </c>
    </row>
    <row r="18" spans="1:10">
      <c r="A18" s="6">
        <v>14</v>
      </c>
      <c r="B18" s="6" t="s">
        <v>36</v>
      </c>
      <c r="C18" s="6" t="s">
        <v>35</v>
      </c>
      <c r="D18" s="6" t="s">
        <v>36</v>
      </c>
      <c r="E18" s="6" t="s">
        <v>2223</v>
      </c>
      <c r="F18" s="6" t="s">
        <v>35</v>
      </c>
      <c r="G18" s="6" t="s">
        <v>37</v>
      </c>
      <c r="H18" s="6" t="s">
        <v>38</v>
      </c>
      <c r="I18" s="6" t="s">
        <v>2221</v>
      </c>
      <c r="J18" s="7" t="s">
        <v>14</v>
      </c>
    </row>
    <row r="19" spans="1:10">
      <c r="A19" s="6">
        <v>15</v>
      </c>
      <c r="B19" s="6" t="s">
        <v>2236</v>
      </c>
      <c r="C19" s="6" t="s">
        <v>2237</v>
      </c>
      <c r="D19" s="6" t="s">
        <v>2238</v>
      </c>
      <c r="E19" s="6" t="s">
        <v>2223</v>
      </c>
      <c r="F19" s="6" t="s">
        <v>2237</v>
      </c>
      <c r="G19" s="6" t="s">
        <v>37</v>
      </c>
      <c r="H19" s="6" t="s">
        <v>29</v>
      </c>
      <c r="I19" s="6" t="s">
        <v>2221</v>
      </c>
      <c r="J19" s="7" t="s">
        <v>14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true" summaryRight="true"/>
  </sheetPr>
  <dimension ref="J90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1754</v>
      </c>
      <c r="E2" s="6" t="s">
        <v>11</v>
      </c>
      <c r="F2" s="6" t="s">
        <v>1601</v>
      </c>
      <c r="G2" s="6" t="s">
        <v>1602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1755</v>
      </c>
      <c r="C5" s="6" t="s">
        <v>1756</v>
      </c>
      <c r="D5" s="6" t="s">
        <v>1757</v>
      </c>
      <c r="E5" s="6" t="s">
        <v>1089</v>
      </c>
      <c r="F5" s="6" t="s">
        <v>1756</v>
      </c>
      <c r="G5" s="6" t="s">
        <v>37</v>
      </c>
      <c r="H5" s="6" t="s">
        <v>29</v>
      </c>
      <c r="I5" s="6" t="s">
        <v>1758</v>
      </c>
      <c r="J5" s="7" t="s">
        <v>14</v>
      </c>
    </row>
    <row r="6" spans="1:10">
      <c r="A6" s="6">
        <v>2</v>
      </c>
      <c r="B6" s="6" t="s">
        <v>30</v>
      </c>
      <c r="C6" s="6" t="s">
        <v>1756</v>
      </c>
      <c r="D6" s="6" t="s">
        <v>32</v>
      </c>
      <c r="E6" s="6" t="s">
        <v>1089</v>
      </c>
      <c r="F6" s="6" t="s">
        <v>1756</v>
      </c>
      <c r="G6" s="6" t="s">
        <v>33</v>
      </c>
      <c r="H6" s="6" t="s">
        <v>29</v>
      </c>
      <c r="I6" s="6" t="s">
        <v>1758</v>
      </c>
      <c r="J6" s="7" t="s">
        <v>14</v>
      </c>
    </row>
    <row r="7" spans="1:10">
      <c r="A7" s="6">
        <v>3</v>
      </c>
      <c r="B7" s="6" t="s">
        <v>1759</v>
      </c>
      <c r="C7" s="6" t="s">
        <v>1756</v>
      </c>
      <c r="D7" s="6" t="s">
        <v>1760</v>
      </c>
      <c r="E7" s="6" t="s">
        <v>1089</v>
      </c>
      <c r="F7" s="6" t="s">
        <v>1756</v>
      </c>
      <c r="G7" s="6" t="s">
        <v>37</v>
      </c>
      <c r="H7" s="6" t="s">
        <v>29</v>
      </c>
      <c r="I7" s="6" t="s">
        <v>1758</v>
      </c>
      <c r="J7" s="7" t="s">
        <v>14</v>
      </c>
    </row>
    <row r="8" spans="1:10">
      <c r="A8" s="6">
        <v>4</v>
      </c>
      <c r="B8" s="6" t="s">
        <v>1761</v>
      </c>
      <c r="C8" s="6" t="s">
        <v>1756</v>
      </c>
      <c r="D8" s="6" t="s">
        <v>1762</v>
      </c>
      <c r="E8" s="6" t="s">
        <v>1089</v>
      </c>
      <c r="F8" s="6" t="s">
        <v>1756</v>
      </c>
      <c r="G8" s="6" t="s">
        <v>33</v>
      </c>
      <c r="H8" s="6" t="s">
        <v>29</v>
      </c>
      <c r="I8" s="6" t="s">
        <v>1758</v>
      </c>
      <c r="J8" s="7" t="s">
        <v>14</v>
      </c>
    </row>
    <row r="9" spans="1:10">
      <c r="A9" s="6">
        <v>5</v>
      </c>
      <c r="B9" s="6" t="s">
        <v>1763</v>
      </c>
      <c r="C9" s="6" t="s">
        <v>1756</v>
      </c>
      <c r="D9" s="6" t="s">
        <v>36</v>
      </c>
      <c r="E9" s="6" t="s">
        <v>1089</v>
      </c>
      <c r="F9" s="6" t="s">
        <v>1756</v>
      </c>
      <c r="G9" s="6" t="s">
        <v>37</v>
      </c>
      <c r="H9" s="6" t="s">
        <v>29</v>
      </c>
      <c r="I9" s="6" t="s">
        <v>1758</v>
      </c>
      <c r="J9" s="7" t="s">
        <v>14</v>
      </c>
    </row>
    <row r="10" spans="1:10">
      <c r="A10" s="6">
        <v>6</v>
      </c>
      <c r="B10" s="6" t="s">
        <v>1764</v>
      </c>
      <c r="C10" s="6" t="s">
        <v>1756</v>
      </c>
      <c r="D10" s="6" t="s">
        <v>1765</v>
      </c>
      <c r="E10" s="6" t="s">
        <v>1089</v>
      </c>
      <c r="F10" s="6" t="s">
        <v>1756</v>
      </c>
      <c r="G10" s="6" t="s">
        <v>37</v>
      </c>
      <c r="H10" s="6" t="s">
        <v>29</v>
      </c>
      <c r="I10" s="6" t="s">
        <v>1758</v>
      </c>
      <c r="J10" s="7" t="s">
        <v>14</v>
      </c>
    </row>
    <row r="11" spans="1:10">
      <c r="A11" s="6">
        <v>7</v>
      </c>
      <c r="B11" s="6" t="s">
        <v>1766</v>
      </c>
      <c r="C11" s="6" t="s">
        <v>1756</v>
      </c>
      <c r="D11" s="6" t="s">
        <v>1767</v>
      </c>
      <c r="E11" s="6" t="s">
        <v>1089</v>
      </c>
      <c r="F11" s="6" t="s">
        <v>1756</v>
      </c>
      <c r="G11" s="6" t="s">
        <v>37</v>
      </c>
      <c r="H11" s="6" t="s">
        <v>29</v>
      </c>
      <c r="I11" s="6" t="s">
        <v>1758</v>
      </c>
      <c r="J11" s="7" t="s">
        <v>14</v>
      </c>
    </row>
    <row r="12" spans="1:10">
      <c r="A12" s="6">
        <v>8</v>
      </c>
      <c r="B12" s="6" t="s">
        <v>1768</v>
      </c>
      <c r="C12" s="6" t="s">
        <v>1756</v>
      </c>
      <c r="D12" s="6" t="s">
        <v>1769</v>
      </c>
      <c r="E12" s="6" t="s">
        <v>1089</v>
      </c>
      <c r="F12" s="6" t="s">
        <v>1756</v>
      </c>
      <c r="G12" s="6" t="s">
        <v>37</v>
      </c>
      <c r="H12" s="6" t="s">
        <v>29</v>
      </c>
      <c r="I12" s="6" t="s">
        <v>1758</v>
      </c>
      <c r="J12" s="7" t="s">
        <v>14</v>
      </c>
    </row>
    <row r="13" spans="1:10">
      <c r="A13" s="6">
        <v>9</v>
      </c>
      <c r="B13" s="6" t="s">
        <v>1770</v>
      </c>
      <c r="C13" s="6" t="s">
        <v>1756</v>
      </c>
      <c r="D13" s="6" t="s">
        <v>1771</v>
      </c>
      <c r="E13" s="6" t="s">
        <v>1089</v>
      </c>
      <c r="F13" s="6" t="s">
        <v>1756</v>
      </c>
      <c r="G13" s="6" t="s">
        <v>37</v>
      </c>
      <c r="H13" s="6" t="s">
        <v>29</v>
      </c>
      <c r="I13" s="6" t="s">
        <v>1758</v>
      </c>
      <c r="J13" s="7" t="s">
        <v>14</v>
      </c>
    </row>
    <row r="14" spans="1:10">
      <c r="A14" s="6">
        <v>10</v>
      </c>
      <c r="B14" s="6" t="s">
        <v>1772</v>
      </c>
      <c r="C14" s="6" t="s">
        <v>1756</v>
      </c>
      <c r="D14" s="6" t="s">
        <v>1773</v>
      </c>
      <c r="E14" s="6" t="s">
        <v>1089</v>
      </c>
      <c r="F14" s="6" t="s">
        <v>1756</v>
      </c>
      <c r="G14" s="6" t="s">
        <v>37</v>
      </c>
      <c r="H14" s="6" t="s">
        <v>29</v>
      </c>
      <c r="I14" s="6" t="s">
        <v>1758</v>
      </c>
      <c r="J14" s="7" t="s">
        <v>14</v>
      </c>
    </row>
    <row r="15" spans="1:10">
      <c r="A15" s="6">
        <v>11</v>
      </c>
      <c r="B15" s="6" t="s">
        <v>1774</v>
      </c>
      <c r="C15" s="6" t="s">
        <v>1756</v>
      </c>
      <c r="D15" s="6" t="s">
        <v>1775</v>
      </c>
      <c r="E15" s="6" t="s">
        <v>1089</v>
      </c>
      <c r="F15" s="6" t="s">
        <v>1756</v>
      </c>
      <c r="G15" s="6" t="s">
        <v>37</v>
      </c>
      <c r="H15" s="6" t="s">
        <v>29</v>
      </c>
      <c r="I15" s="6" t="s">
        <v>1758</v>
      </c>
      <c r="J15" s="7" t="s">
        <v>14</v>
      </c>
    </row>
    <row r="16" spans="1:10">
      <c r="A16" s="6">
        <v>12</v>
      </c>
      <c r="B16" s="6" t="s">
        <v>1776</v>
      </c>
      <c r="C16" s="6" t="s">
        <v>1756</v>
      </c>
      <c r="D16" s="6" t="s">
        <v>1777</v>
      </c>
      <c r="E16" s="6" t="s">
        <v>1089</v>
      </c>
      <c r="F16" s="6" t="s">
        <v>1756</v>
      </c>
      <c r="G16" s="6" t="s">
        <v>37</v>
      </c>
      <c r="H16" s="6" t="s">
        <v>29</v>
      </c>
      <c r="I16" s="6" t="s">
        <v>1758</v>
      </c>
      <c r="J16" s="7" t="s">
        <v>14</v>
      </c>
    </row>
    <row r="17" spans="1:10">
      <c r="A17" s="6">
        <v>13</v>
      </c>
      <c r="B17" s="6" t="s">
        <v>1778</v>
      </c>
      <c r="C17" s="6" t="s">
        <v>1756</v>
      </c>
      <c r="D17" s="6" t="s">
        <v>1116</v>
      </c>
      <c r="E17" s="6" t="s">
        <v>1089</v>
      </c>
      <c r="F17" s="6" t="s">
        <v>1756</v>
      </c>
      <c r="G17" s="6" t="s">
        <v>37</v>
      </c>
      <c r="H17" s="6" t="s">
        <v>29</v>
      </c>
      <c r="I17" s="6" t="s">
        <v>1758</v>
      </c>
      <c r="J17" s="7" t="s">
        <v>14</v>
      </c>
    </row>
    <row r="18" spans="1:10">
      <c r="A18" s="6">
        <v>14</v>
      </c>
      <c r="B18" s="6" t="s">
        <v>1779</v>
      </c>
      <c r="C18" s="6" t="s">
        <v>1756</v>
      </c>
      <c r="D18" s="6" t="s">
        <v>1780</v>
      </c>
      <c r="E18" s="6" t="s">
        <v>1089</v>
      </c>
      <c r="F18" s="6" t="s">
        <v>1756</v>
      </c>
      <c r="G18" s="6" t="s">
        <v>37</v>
      </c>
      <c r="H18" s="6" t="s">
        <v>29</v>
      </c>
      <c r="I18" s="6" t="s">
        <v>1758</v>
      </c>
      <c r="J18" s="7" t="s">
        <v>14</v>
      </c>
    </row>
    <row r="19" spans="1:10">
      <c r="A19" s="6">
        <v>15</v>
      </c>
      <c r="B19" s="6" t="s">
        <v>1781</v>
      </c>
      <c r="C19" s="6" t="s">
        <v>1756</v>
      </c>
      <c r="D19" s="6" t="s">
        <v>1782</v>
      </c>
      <c r="E19" s="6" t="s">
        <v>1089</v>
      </c>
      <c r="F19" s="6" t="s">
        <v>1756</v>
      </c>
      <c r="G19" s="6" t="s">
        <v>37</v>
      </c>
      <c r="H19" s="6" t="s">
        <v>29</v>
      </c>
      <c r="I19" s="6" t="s">
        <v>1758</v>
      </c>
      <c r="J19" s="7" t="s">
        <v>14</v>
      </c>
    </row>
    <row r="20" spans="1:10">
      <c r="A20" s="6">
        <v>16</v>
      </c>
      <c r="B20" s="6" t="s">
        <v>461</v>
      </c>
      <c r="C20" s="6" t="s">
        <v>1756</v>
      </c>
      <c r="D20" s="6" t="s">
        <v>1176</v>
      </c>
      <c r="E20" s="6" t="s">
        <v>1089</v>
      </c>
      <c r="F20" s="6" t="s">
        <v>1756</v>
      </c>
      <c r="G20" s="6" t="s">
        <v>37</v>
      </c>
      <c r="H20" s="6" t="s">
        <v>29</v>
      </c>
      <c r="I20" s="6" t="s">
        <v>1758</v>
      </c>
      <c r="J20" s="7" t="s">
        <v>14</v>
      </c>
    </row>
    <row r="21" spans="1:10">
      <c r="A21" s="6">
        <v>17</v>
      </c>
      <c r="B21" s="6" t="s">
        <v>1783</v>
      </c>
      <c r="C21" s="6" t="s">
        <v>1756</v>
      </c>
      <c r="D21" s="6" t="s">
        <v>1784</v>
      </c>
      <c r="E21" s="6" t="s">
        <v>1089</v>
      </c>
      <c r="F21" s="6" t="s">
        <v>1756</v>
      </c>
      <c r="G21" s="6" t="s">
        <v>28</v>
      </c>
      <c r="H21" s="6" t="s">
        <v>29</v>
      </c>
      <c r="I21" s="6" t="s">
        <v>1758</v>
      </c>
      <c r="J21" s="7" t="s">
        <v>14</v>
      </c>
    </row>
    <row r="22" spans="1:10">
      <c r="A22" s="6">
        <v>18</v>
      </c>
      <c r="B22" s="6" t="s">
        <v>1785</v>
      </c>
      <c r="C22" s="6" t="s">
        <v>1756</v>
      </c>
      <c r="D22" s="6" t="s">
        <v>1786</v>
      </c>
      <c r="E22" s="6" t="s">
        <v>1089</v>
      </c>
      <c r="F22" s="6" t="s">
        <v>1756</v>
      </c>
      <c r="G22" s="6" t="s">
        <v>37</v>
      </c>
      <c r="H22" s="6" t="s">
        <v>29</v>
      </c>
      <c r="I22" s="6" t="s">
        <v>1758</v>
      </c>
      <c r="J22" s="7" t="s">
        <v>14</v>
      </c>
    </row>
    <row r="23" spans="1:10">
      <c r="A23" s="6">
        <v>19</v>
      </c>
      <c r="B23" s="6" t="s">
        <v>1787</v>
      </c>
      <c r="C23" s="6" t="s">
        <v>1756</v>
      </c>
      <c r="D23" s="6" t="s">
        <v>1788</v>
      </c>
      <c r="E23" s="6" t="s">
        <v>1089</v>
      </c>
      <c r="F23" s="6" t="s">
        <v>1756</v>
      </c>
      <c r="G23" s="6" t="s">
        <v>28</v>
      </c>
      <c r="H23" s="6" t="s">
        <v>29</v>
      </c>
      <c r="I23" s="6" t="s">
        <v>1758</v>
      </c>
      <c r="J23" s="7" t="s">
        <v>14</v>
      </c>
    </row>
    <row r="24" spans="1:10">
      <c r="A24" s="6">
        <v>20</v>
      </c>
      <c r="B24" s="6" t="s">
        <v>1789</v>
      </c>
      <c r="C24" s="6" t="s">
        <v>1756</v>
      </c>
      <c r="D24" s="6" t="s">
        <v>1790</v>
      </c>
      <c r="E24" s="6" t="s">
        <v>1089</v>
      </c>
      <c r="F24" s="6" t="s">
        <v>1756</v>
      </c>
      <c r="G24" s="6" t="s">
        <v>28</v>
      </c>
      <c r="H24" s="6" t="s">
        <v>29</v>
      </c>
      <c r="I24" s="6" t="s">
        <v>1758</v>
      </c>
      <c r="J24" s="7" t="s">
        <v>14</v>
      </c>
    </row>
    <row r="25" spans="1:10">
      <c r="A25" s="6">
        <v>21</v>
      </c>
      <c r="B25" s="6" t="s">
        <v>1791</v>
      </c>
      <c r="C25" s="6" t="s">
        <v>1756</v>
      </c>
      <c r="D25" s="6" t="s">
        <v>1792</v>
      </c>
      <c r="E25" s="6" t="s">
        <v>1089</v>
      </c>
      <c r="F25" s="6" t="s">
        <v>1756</v>
      </c>
      <c r="G25" s="6" t="s">
        <v>28</v>
      </c>
      <c r="H25" s="6" t="s">
        <v>29</v>
      </c>
      <c r="I25" s="6" t="s">
        <v>1758</v>
      </c>
      <c r="J25" s="7" t="s">
        <v>14</v>
      </c>
    </row>
    <row r="26" spans="1:10">
      <c r="A26" s="6">
        <v>22</v>
      </c>
      <c r="B26" s="6" t="s">
        <v>1793</v>
      </c>
      <c r="C26" s="6" t="s">
        <v>1756</v>
      </c>
      <c r="D26" s="6" t="s">
        <v>1794</v>
      </c>
      <c r="E26" s="6" t="s">
        <v>1089</v>
      </c>
      <c r="F26" s="6" t="s">
        <v>1756</v>
      </c>
      <c r="G26" s="6" t="s">
        <v>37</v>
      </c>
      <c r="H26" s="6" t="s">
        <v>29</v>
      </c>
      <c r="I26" s="6" t="s">
        <v>1758</v>
      </c>
      <c r="J26" s="7" t="s">
        <v>14</v>
      </c>
    </row>
    <row r="27" spans="1:10">
      <c r="A27" s="6">
        <v>23</v>
      </c>
      <c r="B27" s="6" t="s">
        <v>1795</v>
      </c>
      <c r="C27" s="6" t="s">
        <v>1756</v>
      </c>
      <c r="D27" s="6" t="s">
        <v>1796</v>
      </c>
      <c r="E27" s="6" t="s">
        <v>1089</v>
      </c>
      <c r="F27" s="6" t="s">
        <v>1756</v>
      </c>
      <c r="G27" s="6" t="s">
        <v>37</v>
      </c>
      <c r="H27" s="6" t="s">
        <v>29</v>
      </c>
      <c r="I27" s="6" t="s">
        <v>1758</v>
      </c>
      <c r="J27" s="7" t="s">
        <v>14</v>
      </c>
    </row>
    <row r="28" spans="1:10">
      <c r="A28" s="6">
        <v>24</v>
      </c>
      <c r="B28" s="6" t="s">
        <v>1797</v>
      </c>
      <c r="C28" s="6" t="s">
        <v>1756</v>
      </c>
      <c r="D28" s="6" t="s">
        <v>1798</v>
      </c>
      <c r="E28" s="6" t="s">
        <v>1089</v>
      </c>
      <c r="F28" s="6" t="s">
        <v>1756</v>
      </c>
      <c r="G28" s="6" t="s">
        <v>37</v>
      </c>
      <c r="H28" s="6" t="s">
        <v>29</v>
      </c>
      <c r="I28" s="6" t="s">
        <v>1758</v>
      </c>
      <c r="J28" s="7" t="s">
        <v>14</v>
      </c>
    </row>
    <row r="29" spans="1:10">
      <c r="A29" s="6">
        <v>25</v>
      </c>
      <c r="B29" s="6" t="s">
        <v>1799</v>
      </c>
      <c r="C29" s="6" t="s">
        <v>1756</v>
      </c>
      <c r="D29" s="6" t="s">
        <v>1800</v>
      </c>
      <c r="E29" s="6" t="s">
        <v>1089</v>
      </c>
      <c r="F29" s="6" t="s">
        <v>1756</v>
      </c>
      <c r="G29" s="6" t="s">
        <v>37</v>
      </c>
      <c r="H29" s="6" t="s">
        <v>29</v>
      </c>
      <c r="I29" s="6" t="s">
        <v>1758</v>
      </c>
      <c r="J29" s="7" t="s">
        <v>14</v>
      </c>
    </row>
    <row r="30" spans="1:10">
      <c r="A30" s="6">
        <v>26</v>
      </c>
      <c r="B30" s="6" t="s">
        <v>1801</v>
      </c>
      <c r="C30" s="6" t="s">
        <v>1756</v>
      </c>
      <c r="D30" s="6" t="s">
        <v>1802</v>
      </c>
      <c r="E30" s="6" t="s">
        <v>1089</v>
      </c>
      <c r="F30" s="6" t="s">
        <v>1756</v>
      </c>
      <c r="G30" s="6" t="s">
        <v>37</v>
      </c>
      <c r="H30" s="6" t="s">
        <v>29</v>
      </c>
      <c r="I30" s="6" t="s">
        <v>1758</v>
      </c>
      <c r="J30" s="7" t="s">
        <v>14</v>
      </c>
    </row>
    <row r="31" spans="1:10">
      <c r="A31" s="6">
        <v>27</v>
      </c>
      <c r="B31" s="6" t="s">
        <v>1803</v>
      </c>
      <c r="C31" s="6" t="s">
        <v>1756</v>
      </c>
      <c r="D31" s="6" t="s">
        <v>1804</v>
      </c>
      <c r="E31" s="6" t="s">
        <v>1089</v>
      </c>
      <c r="F31" s="6" t="s">
        <v>1756</v>
      </c>
      <c r="G31" s="6" t="s">
        <v>37</v>
      </c>
      <c r="H31" s="6" t="s">
        <v>29</v>
      </c>
      <c r="I31" s="6" t="s">
        <v>1758</v>
      </c>
      <c r="J31" s="7" t="s">
        <v>14</v>
      </c>
    </row>
    <row r="32" spans="1:10">
      <c r="A32" s="6">
        <v>28</v>
      </c>
      <c r="B32" s="6" t="s">
        <v>1805</v>
      </c>
      <c r="C32" s="6" t="s">
        <v>1756</v>
      </c>
      <c r="D32" s="6" t="s">
        <v>1168</v>
      </c>
      <c r="E32" s="6" t="s">
        <v>1089</v>
      </c>
      <c r="F32" s="6" t="s">
        <v>1756</v>
      </c>
      <c r="G32" s="6" t="s">
        <v>37</v>
      </c>
      <c r="H32" s="6" t="s">
        <v>29</v>
      </c>
      <c r="I32" s="6" t="s">
        <v>1758</v>
      </c>
      <c r="J32" s="7" t="s">
        <v>14</v>
      </c>
    </row>
    <row r="33" spans="1:10">
      <c r="A33" s="6">
        <v>29</v>
      </c>
      <c r="B33" s="6" t="s">
        <v>1806</v>
      </c>
      <c r="C33" s="6" t="s">
        <v>1756</v>
      </c>
      <c r="D33" s="6" t="s">
        <v>1807</v>
      </c>
      <c r="E33" s="6" t="s">
        <v>1089</v>
      </c>
      <c r="F33" s="6" t="s">
        <v>1756</v>
      </c>
      <c r="G33" s="6" t="s">
        <v>28</v>
      </c>
      <c r="H33" s="6" t="s">
        <v>29</v>
      </c>
      <c r="I33" s="6" t="s">
        <v>1758</v>
      </c>
      <c r="J33" s="7" t="s">
        <v>14</v>
      </c>
    </row>
    <row r="34" spans="1:10">
      <c r="A34" s="6">
        <v>30</v>
      </c>
      <c r="B34" s="6" t="s">
        <v>1808</v>
      </c>
      <c r="C34" s="6" t="s">
        <v>1756</v>
      </c>
      <c r="D34" s="6" t="s">
        <v>1809</v>
      </c>
      <c r="E34" s="6" t="s">
        <v>1089</v>
      </c>
      <c r="F34" s="6" t="s">
        <v>1756</v>
      </c>
      <c r="G34" s="6" t="s">
        <v>28</v>
      </c>
      <c r="H34" s="6" t="s">
        <v>29</v>
      </c>
      <c r="I34" s="6" t="s">
        <v>1758</v>
      </c>
      <c r="J34" s="7" t="s">
        <v>14</v>
      </c>
    </row>
    <row r="35" spans="1:10">
      <c r="A35" s="6">
        <v>31</v>
      </c>
      <c r="B35" s="6" t="s">
        <v>1810</v>
      </c>
      <c r="C35" s="6" t="s">
        <v>1756</v>
      </c>
      <c r="D35" s="6" t="s">
        <v>1811</v>
      </c>
      <c r="E35" s="6" t="s">
        <v>1089</v>
      </c>
      <c r="F35" s="6" t="s">
        <v>1756</v>
      </c>
      <c r="G35" s="6" t="s">
        <v>37</v>
      </c>
      <c r="H35" s="6" t="s">
        <v>29</v>
      </c>
      <c r="I35" s="6" t="s">
        <v>1758</v>
      </c>
      <c r="J35" s="7" t="s">
        <v>14</v>
      </c>
    </row>
    <row r="36" spans="1:10">
      <c r="A36" s="6">
        <v>32</v>
      </c>
      <c r="B36" s="6" t="s">
        <v>1812</v>
      </c>
      <c r="C36" s="6" t="s">
        <v>1756</v>
      </c>
      <c r="D36" s="6" t="s">
        <v>1813</v>
      </c>
      <c r="E36" s="6" t="s">
        <v>1089</v>
      </c>
      <c r="F36" s="6" t="s">
        <v>1756</v>
      </c>
      <c r="G36" s="6" t="s">
        <v>37</v>
      </c>
      <c r="H36" s="6" t="s">
        <v>29</v>
      </c>
      <c r="I36" s="6" t="s">
        <v>1758</v>
      </c>
      <c r="J36" s="7" t="s">
        <v>14</v>
      </c>
    </row>
    <row r="37" spans="1:10">
      <c r="A37" s="6">
        <v>33</v>
      </c>
      <c r="B37" s="6" t="s">
        <v>1814</v>
      </c>
      <c r="C37" s="6" t="s">
        <v>1756</v>
      </c>
      <c r="D37" s="6" t="s">
        <v>1815</v>
      </c>
      <c r="E37" s="6" t="s">
        <v>1089</v>
      </c>
      <c r="F37" s="6" t="s">
        <v>1756</v>
      </c>
      <c r="G37" s="6" t="s">
        <v>37</v>
      </c>
      <c r="H37" s="6" t="s">
        <v>29</v>
      </c>
      <c r="I37" s="6" t="s">
        <v>1758</v>
      </c>
      <c r="J37" s="7" t="s">
        <v>14</v>
      </c>
    </row>
    <row r="38" spans="1:10">
      <c r="A38" s="6">
        <v>34</v>
      </c>
      <c r="B38" s="6" t="s">
        <v>1816</v>
      </c>
      <c r="C38" s="6" t="s">
        <v>1756</v>
      </c>
      <c r="D38" s="6" t="s">
        <v>87</v>
      </c>
      <c r="E38" s="6" t="s">
        <v>1089</v>
      </c>
      <c r="F38" s="6" t="s">
        <v>1756</v>
      </c>
      <c r="G38" s="6" t="s">
        <v>37</v>
      </c>
      <c r="H38" s="6" t="s">
        <v>29</v>
      </c>
      <c r="I38" s="6" t="s">
        <v>1758</v>
      </c>
      <c r="J38" s="7" t="s">
        <v>14</v>
      </c>
    </row>
    <row r="39" spans="1:10">
      <c r="A39" s="6">
        <v>35</v>
      </c>
      <c r="B39" s="6" t="s">
        <v>1817</v>
      </c>
      <c r="C39" s="6" t="s">
        <v>1756</v>
      </c>
      <c r="D39" s="6" t="s">
        <v>1818</v>
      </c>
      <c r="E39" s="6" t="s">
        <v>1089</v>
      </c>
      <c r="F39" s="6" t="s">
        <v>1756</v>
      </c>
      <c r="G39" s="6" t="s">
        <v>28</v>
      </c>
      <c r="H39" s="6" t="s">
        <v>29</v>
      </c>
      <c r="I39" s="6" t="s">
        <v>1758</v>
      </c>
      <c r="J39" s="7" t="s">
        <v>14</v>
      </c>
    </row>
    <row r="40" spans="1:10">
      <c r="A40" s="6">
        <v>36</v>
      </c>
      <c r="B40" s="6" t="s">
        <v>1819</v>
      </c>
      <c r="C40" s="6" t="s">
        <v>1756</v>
      </c>
      <c r="D40" s="6" t="s">
        <v>1820</v>
      </c>
      <c r="E40" s="6" t="s">
        <v>1089</v>
      </c>
      <c r="F40" s="6" t="s">
        <v>1756</v>
      </c>
      <c r="G40" s="6" t="s">
        <v>28</v>
      </c>
      <c r="H40" s="6" t="s">
        <v>29</v>
      </c>
      <c r="I40" s="6" t="s">
        <v>1758</v>
      </c>
      <c r="J40" s="7" t="s">
        <v>14</v>
      </c>
    </row>
    <row r="41" spans="1:10">
      <c r="A41" s="6">
        <v>37</v>
      </c>
      <c r="B41" s="6" t="s">
        <v>1755</v>
      </c>
      <c r="C41" s="6" t="s">
        <v>88</v>
      </c>
      <c r="D41" s="6" t="s">
        <v>1757</v>
      </c>
      <c r="E41" s="6" t="s">
        <v>1089</v>
      </c>
      <c r="F41" s="6" t="s">
        <v>88</v>
      </c>
      <c r="G41" s="6" t="s">
        <v>37</v>
      </c>
      <c r="H41" s="6" t="s">
        <v>29</v>
      </c>
      <c r="I41" s="6" t="s">
        <v>1821</v>
      </c>
      <c r="J41" s="7" t="s">
        <v>14</v>
      </c>
    </row>
    <row r="42" spans="1:10">
      <c r="A42" s="6">
        <v>38</v>
      </c>
      <c r="B42" s="6" t="s">
        <v>1759</v>
      </c>
      <c r="C42" s="6" t="s">
        <v>88</v>
      </c>
      <c r="D42" s="6" t="s">
        <v>1760</v>
      </c>
      <c r="E42" s="6" t="s">
        <v>1089</v>
      </c>
      <c r="F42" s="6" t="s">
        <v>88</v>
      </c>
      <c r="G42" s="6" t="s">
        <v>37</v>
      </c>
      <c r="H42" s="6" t="s">
        <v>29</v>
      </c>
      <c r="I42" s="6" t="s">
        <v>1821</v>
      </c>
      <c r="J42" s="7" t="s">
        <v>14</v>
      </c>
    </row>
    <row r="43" spans="1:10">
      <c r="A43" s="6">
        <v>39</v>
      </c>
      <c r="B43" s="6" t="s">
        <v>1764</v>
      </c>
      <c r="C43" s="6" t="s">
        <v>88</v>
      </c>
      <c r="D43" s="6" t="s">
        <v>1765</v>
      </c>
      <c r="E43" s="6" t="s">
        <v>1089</v>
      </c>
      <c r="F43" s="6" t="s">
        <v>88</v>
      </c>
      <c r="G43" s="6" t="s">
        <v>37</v>
      </c>
      <c r="H43" s="6" t="s">
        <v>29</v>
      </c>
      <c r="I43" s="6" t="s">
        <v>1821</v>
      </c>
      <c r="J43" s="7" t="s">
        <v>14</v>
      </c>
    </row>
    <row r="44" spans="1:10">
      <c r="A44" s="6">
        <v>40</v>
      </c>
      <c r="B44" s="6" t="s">
        <v>1766</v>
      </c>
      <c r="C44" s="6" t="s">
        <v>88</v>
      </c>
      <c r="D44" s="6" t="s">
        <v>1767</v>
      </c>
      <c r="E44" s="6" t="s">
        <v>1089</v>
      </c>
      <c r="F44" s="6" t="s">
        <v>88</v>
      </c>
      <c r="G44" s="6" t="s">
        <v>37</v>
      </c>
      <c r="H44" s="6" t="s">
        <v>29</v>
      </c>
      <c r="I44" s="6" t="s">
        <v>1821</v>
      </c>
      <c r="J44" s="7" t="s">
        <v>14</v>
      </c>
    </row>
    <row r="45" spans="1:10">
      <c r="A45" s="6">
        <v>41</v>
      </c>
      <c r="B45" s="6" t="s">
        <v>1768</v>
      </c>
      <c r="C45" s="6" t="s">
        <v>88</v>
      </c>
      <c r="D45" s="6" t="s">
        <v>1769</v>
      </c>
      <c r="E45" s="6" t="s">
        <v>1089</v>
      </c>
      <c r="F45" s="6" t="s">
        <v>88</v>
      </c>
      <c r="G45" s="6" t="s">
        <v>37</v>
      </c>
      <c r="H45" s="6" t="s">
        <v>29</v>
      </c>
      <c r="I45" s="6" t="s">
        <v>1821</v>
      </c>
      <c r="J45" s="7" t="s">
        <v>14</v>
      </c>
    </row>
    <row r="46" spans="1:10">
      <c r="A46" s="6">
        <v>42</v>
      </c>
      <c r="B46" s="6" t="s">
        <v>1772</v>
      </c>
      <c r="C46" s="6" t="s">
        <v>88</v>
      </c>
      <c r="D46" s="6" t="s">
        <v>1773</v>
      </c>
      <c r="E46" s="6" t="s">
        <v>1089</v>
      </c>
      <c r="F46" s="6" t="s">
        <v>88</v>
      </c>
      <c r="G46" s="6" t="s">
        <v>37</v>
      </c>
      <c r="H46" s="6" t="s">
        <v>29</v>
      </c>
      <c r="I46" s="6" t="s">
        <v>1821</v>
      </c>
      <c r="J46" s="7" t="s">
        <v>14</v>
      </c>
    </row>
    <row r="47" spans="1:10">
      <c r="A47" s="6">
        <v>43</v>
      </c>
      <c r="B47" s="6" t="s">
        <v>1774</v>
      </c>
      <c r="C47" s="6" t="s">
        <v>88</v>
      </c>
      <c r="D47" s="6" t="s">
        <v>1775</v>
      </c>
      <c r="E47" s="6" t="s">
        <v>1089</v>
      </c>
      <c r="F47" s="6" t="s">
        <v>88</v>
      </c>
      <c r="G47" s="6" t="s">
        <v>37</v>
      </c>
      <c r="H47" s="6" t="s">
        <v>29</v>
      </c>
      <c r="I47" s="6" t="s">
        <v>1821</v>
      </c>
      <c r="J47" s="7" t="s">
        <v>14</v>
      </c>
    </row>
    <row r="48" spans="1:10">
      <c r="A48" s="6">
        <v>44</v>
      </c>
      <c r="B48" s="6" t="s">
        <v>1776</v>
      </c>
      <c r="C48" s="6" t="s">
        <v>88</v>
      </c>
      <c r="D48" s="6" t="s">
        <v>1777</v>
      </c>
      <c r="E48" s="6" t="s">
        <v>1089</v>
      </c>
      <c r="F48" s="6" t="s">
        <v>88</v>
      </c>
      <c r="G48" s="6" t="s">
        <v>37</v>
      </c>
      <c r="H48" s="6" t="s">
        <v>29</v>
      </c>
      <c r="I48" s="6" t="s">
        <v>1821</v>
      </c>
      <c r="J48" s="7" t="s">
        <v>14</v>
      </c>
    </row>
    <row r="49" spans="1:10">
      <c r="A49" s="6">
        <v>45</v>
      </c>
      <c r="B49" s="6" t="s">
        <v>1778</v>
      </c>
      <c r="C49" s="6" t="s">
        <v>88</v>
      </c>
      <c r="D49" s="6" t="s">
        <v>1116</v>
      </c>
      <c r="E49" s="6" t="s">
        <v>1089</v>
      </c>
      <c r="F49" s="6" t="s">
        <v>88</v>
      </c>
      <c r="G49" s="6" t="s">
        <v>37</v>
      </c>
      <c r="H49" s="6" t="s">
        <v>29</v>
      </c>
      <c r="I49" s="6" t="s">
        <v>1821</v>
      </c>
      <c r="J49" s="7" t="s">
        <v>14</v>
      </c>
    </row>
    <row r="50" spans="1:10">
      <c r="A50" s="6">
        <v>46</v>
      </c>
      <c r="B50" s="6" t="s">
        <v>1779</v>
      </c>
      <c r="C50" s="6" t="s">
        <v>88</v>
      </c>
      <c r="D50" s="6" t="s">
        <v>1780</v>
      </c>
      <c r="E50" s="6" t="s">
        <v>1089</v>
      </c>
      <c r="F50" s="6" t="s">
        <v>88</v>
      </c>
      <c r="G50" s="6" t="s">
        <v>37</v>
      </c>
      <c r="H50" s="6" t="s">
        <v>29</v>
      </c>
      <c r="I50" s="6" t="s">
        <v>1821</v>
      </c>
      <c r="J50" s="7" t="s">
        <v>14</v>
      </c>
    </row>
    <row r="51" spans="1:10">
      <c r="A51" s="6">
        <v>47</v>
      </c>
      <c r="B51" s="6" t="s">
        <v>1781</v>
      </c>
      <c r="C51" s="6" t="s">
        <v>88</v>
      </c>
      <c r="D51" s="6" t="s">
        <v>1782</v>
      </c>
      <c r="E51" s="6" t="s">
        <v>1089</v>
      </c>
      <c r="F51" s="6" t="s">
        <v>88</v>
      </c>
      <c r="G51" s="6" t="s">
        <v>37</v>
      </c>
      <c r="H51" s="6" t="s">
        <v>29</v>
      </c>
      <c r="I51" s="6" t="s">
        <v>1821</v>
      </c>
      <c r="J51" s="7" t="s">
        <v>14</v>
      </c>
    </row>
    <row r="52" spans="1:10">
      <c r="A52" s="6">
        <v>48</v>
      </c>
      <c r="B52" s="6" t="s">
        <v>461</v>
      </c>
      <c r="C52" s="6" t="s">
        <v>88</v>
      </c>
      <c r="D52" s="6" t="s">
        <v>1176</v>
      </c>
      <c r="E52" s="6" t="s">
        <v>1089</v>
      </c>
      <c r="F52" s="6" t="s">
        <v>88</v>
      </c>
      <c r="G52" s="6" t="s">
        <v>37</v>
      </c>
      <c r="H52" s="6" t="s">
        <v>29</v>
      </c>
      <c r="I52" s="6" t="s">
        <v>1821</v>
      </c>
      <c r="J52" s="7" t="s">
        <v>14</v>
      </c>
    </row>
    <row r="53" spans="1:10">
      <c r="A53" s="6">
        <v>49</v>
      </c>
      <c r="B53" s="6" t="s">
        <v>1783</v>
      </c>
      <c r="C53" s="6" t="s">
        <v>88</v>
      </c>
      <c r="D53" s="6" t="s">
        <v>1784</v>
      </c>
      <c r="E53" s="6" t="s">
        <v>1089</v>
      </c>
      <c r="F53" s="6" t="s">
        <v>88</v>
      </c>
      <c r="G53" s="6" t="s">
        <v>28</v>
      </c>
      <c r="H53" s="6" t="s">
        <v>29</v>
      </c>
      <c r="I53" s="6" t="s">
        <v>1821</v>
      </c>
      <c r="J53" s="7" t="s">
        <v>14</v>
      </c>
    </row>
    <row r="54" spans="1:10">
      <c r="A54" s="6">
        <v>50</v>
      </c>
      <c r="B54" s="6" t="s">
        <v>1785</v>
      </c>
      <c r="C54" s="6" t="s">
        <v>88</v>
      </c>
      <c r="D54" s="6" t="s">
        <v>1786</v>
      </c>
      <c r="E54" s="6" t="s">
        <v>1089</v>
      </c>
      <c r="F54" s="6" t="s">
        <v>88</v>
      </c>
      <c r="G54" s="6" t="s">
        <v>37</v>
      </c>
      <c r="H54" s="6" t="s">
        <v>29</v>
      </c>
      <c r="I54" s="6" t="s">
        <v>1821</v>
      </c>
      <c r="J54" s="7" t="s">
        <v>14</v>
      </c>
    </row>
    <row r="55" spans="1:10">
      <c r="A55" s="6">
        <v>51</v>
      </c>
      <c r="B55" s="6" t="s">
        <v>1787</v>
      </c>
      <c r="C55" s="6" t="s">
        <v>88</v>
      </c>
      <c r="D55" s="6" t="s">
        <v>1788</v>
      </c>
      <c r="E55" s="6" t="s">
        <v>1089</v>
      </c>
      <c r="F55" s="6" t="s">
        <v>88</v>
      </c>
      <c r="G55" s="6" t="s">
        <v>28</v>
      </c>
      <c r="H55" s="6" t="s">
        <v>29</v>
      </c>
      <c r="I55" s="6" t="s">
        <v>1821</v>
      </c>
      <c r="J55" s="7" t="s">
        <v>14</v>
      </c>
    </row>
    <row r="56" spans="1:10">
      <c r="A56" s="6">
        <v>52</v>
      </c>
      <c r="B56" s="6" t="s">
        <v>1789</v>
      </c>
      <c r="C56" s="6" t="s">
        <v>88</v>
      </c>
      <c r="D56" s="6" t="s">
        <v>1790</v>
      </c>
      <c r="E56" s="6" t="s">
        <v>1089</v>
      </c>
      <c r="F56" s="6" t="s">
        <v>88</v>
      </c>
      <c r="G56" s="6" t="s">
        <v>28</v>
      </c>
      <c r="H56" s="6" t="s">
        <v>29</v>
      </c>
      <c r="I56" s="6" t="s">
        <v>1821</v>
      </c>
      <c r="J56" s="7" t="s">
        <v>14</v>
      </c>
    </row>
    <row r="57" spans="1:10">
      <c r="A57" s="6">
        <v>53</v>
      </c>
      <c r="B57" s="6" t="s">
        <v>1791</v>
      </c>
      <c r="C57" s="6" t="s">
        <v>88</v>
      </c>
      <c r="D57" s="6" t="s">
        <v>1792</v>
      </c>
      <c r="E57" s="6" t="s">
        <v>1089</v>
      </c>
      <c r="F57" s="6" t="s">
        <v>88</v>
      </c>
      <c r="G57" s="6" t="s">
        <v>28</v>
      </c>
      <c r="H57" s="6" t="s">
        <v>29</v>
      </c>
      <c r="I57" s="6" t="s">
        <v>1821</v>
      </c>
      <c r="J57" s="7" t="s">
        <v>14</v>
      </c>
    </row>
    <row r="58" spans="1:10">
      <c r="A58" s="6">
        <v>54</v>
      </c>
      <c r="B58" s="6" t="s">
        <v>1793</v>
      </c>
      <c r="C58" s="6" t="s">
        <v>88</v>
      </c>
      <c r="D58" s="6" t="s">
        <v>1794</v>
      </c>
      <c r="E58" s="6" t="s">
        <v>1089</v>
      </c>
      <c r="F58" s="6" t="s">
        <v>88</v>
      </c>
      <c r="G58" s="6" t="s">
        <v>37</v>
      </c>
      <c r="H58" s="6" t="s">
        <v>29</v>
      </c>
      <c r="I58" s="6" t="s">
        <v>1821</v>
      </c>
      <c r="J58" s="7" t="s">
        <v>14</v>
      </c>
    </row>
    <row r="59" spans="1:10">
      <c r="A59" s="6">
        <v>55</v>
      </c>
      <c r="B59" s="6" t="s">
        <v>1795</v>
      </c>
      <c r="C59" s="6" t="s">
        <v>88</v>
      </c>
      <c r="D59" s="6" t="s">
        <v>1796</v>
      </c>
      <c r="E59" s="6" t="s">
        <v>1089</v>
      </c>
      <c r="F59" s="6" t="s">
        <v>88</v>
      </c>
      <c r="G59" s="6" t="s">
        <v>37</v>
      </c>
      <c r="H59" s="6" t="s">
        <v>29</v>
      </c>
      <c r="I59" s="6" t="s">
        <v>1821</v>
      </c>
      <c r="J59" s="7" t="s">
        <v>14</v>
      </c>
    </row>
    <row r="60" spans="1:10">
      <c r="A60" s="6">
        <v>56</v>
      </c>
      <c r="B60" s="6" t="s">
        <v>1797</v>
      </c>
      <c r="C60" s="6" t="s">
        <v>88</v>
      </c>
      <c r="D60" s="6" t="s">
        <v>1798</v>
      </c>
      <c r="E60" s="6" t="s">
        <v>1089</v>
      </c>
      <c r="F60" s="6" t="s">
        <v>88</v>
      </c>
      <c r="G60" s="6" t="s">
        <v>37</v>
      </c>
      <c r="H60" s="6" t="s">
        <v>29</v>
      </c>
      <c r="I60" s="6" t="s">
        <v>1821</v>
      </c>
      <c r="J60" s="7" t="s">
        <v>14</v>
      </c>
    </row>
    <row r="61" spans="1:10">
      <c r="A61" s="6">
        <v>57</v>
      </c>
      <c r="B61" s="6" t="s">
        <v>1799</v>
      </c>
      <c r="C61" s="6" t="s">
        <v>88</v>
      </c>
      <c r="D61" s="6" t="s">
        <v>1800</v>
      </c>
      <c r="E61" s="6" t="s">
        <v>1089</v>
      </c>
      <c r="F61" s="6" t="s">
        <v>88</v>
      </c>
      <c r="G61" s="6" t="s">
        <v>37</v>
      </c>
      <c r="H61" s="6" t="s">
        <v>29</v>
      </c>
      <c r="I61" s="6" t="s">
        <v>1821</v>
      </c>
      <c r="J61" s="7" t="s">
        <v>14</v>
      </c>
    </row>
    <row r="62" spans="1:10">
      <c r="A62" s="6">
        <v>58</v>
      </c>
      <c r="B62" s="6" t="s">
        <v>1801</v>
      </c>
      <c r="C62" s="6" t="s">
        <v>88</v>
      </c>
      <c r="D62" s="6" t="s">
        <v>1802</v>
      </c>
      <c r="E62" s="6" t="s">
        <v>1089</v>
      </c>
      <c r="F62" s="6" t="s">
        <v>88</v>
      </c>
      <c r="G62" s="6" t="s">
        <v>37</v>
      </c>
      <c r="H62" s="6" t="s">
        <v>29</v>
      </c>
      <c r="I62" s="6" t="s">
        <v>1821</v>
      </c>
      <c r="J62" s="7" t="s">
        <v>14</v>
      </c>
    </row>
    <row r="63" spans="1:10">
      <c r="A63" s="6">
        <v>59</v>
      </c>
      <c r="B63" s="6" t="s">
        <v>1803</v>
      </c>
      <c r="C63" s="6" t="s">
        <v>88</v>
      </c>
      <c r="D63" s="6" t="s">
        <v>1804</v>
      </c>
      <c r="E63" s="6" t="s">
        <v>1089</v>
      </c>
      <c r="F63" s="6" t="s">
        <v>88</v>
      </c>
      <c r="G63" s="6" t="s">
        <v>37</v>
      </c>
      <c r="H63" s="6" t="s">
        <v>29</v>
      </c>
      <c r="I63" s="6" t="s">
        <v>1821</v>
      </c>
      <c r="J63" s="7" t="s">
        <v>14</v>
      </c>
    </row>
    <row r="64" spans="1:10">
      <c r="A64" s="6">
        <v>60</v>
      </c>
      <c r="B64" s="6" t="s">
        <v>1805</v>
      </c>
      <c r="C64" s="6" t="s">
        <v>88</v>
      </c>
      <c r="D64" s="6" t="s">
        <v>1168</v>
      </c>
      <c r="E64" s="6" t="s">
        <v>1089</v>
      </c>
      <c r="F64" s="6" t="s">
        <v>88</v>
      </c>
      <c r="G64" s="6" t="s">
        <v>37</v>
      </c>
      <c r="H64" s="6" t="s">
        <v>29</v>
      </c>
      <c r="I64" s="6" t="s">
        <v>1821</v>
      </c>
      <c r="J64" s="7" t="s">
        <v>14</v>
      </c>
    </row>
    <row r="65" spans="1:10">
      <c r="A65" s="6">
        <v>61</v>
      </c>
      <c r="B65" s="6" t="s">
        <v>1808</v>
      </c>
      <c r="C65" s="6" t="s">
        <v>88</v>
      </c>
      <c r="D65" s="6" t="s">
        <v>1807</v>
      </c>
      <c r="E65" s="6" t="s">
        <v>1089</v>
      </c>
      <c r="F65" s="6" t="s">
        <v>88</v>
      </c>
      <c r="G65" s="6" t="s">
        <v>28</v>
      </c>
      <c r="H65" s="6" t="s">
        <v>29</v>
      </c>
      <c r="I65" s="6" t="s">
        <v>1821</v>
      </c>
      <c r="J65" s="7" t="s">
        <v>14</v>
      </c>
    </row>
    <row r="66" spans="1:10">
      <c r="A66" s="6">
        <v>62</v>
      </c>
      <c r="B66" s="6" t="s">
        <v>1808</v>
      </c>
      <c r="C66" s="6" t="s">
        <v>88</v>
      </c>
      <c r="D66" s="6" t="s">
        <v>1809</v>
      </c>
      <c r="E66" s="6" t="s">
        <v>1089</v>
      </c>
      <c r="F66" s="6" t="s">
        <v>88</v>
      </c>
      <c r="G66" s="6" t="s">
        <v>28</v>
      </c>
      <c r="H66" s="6" t="s">
        <v>29</v>
      </c>
      <c r="I66" s="6" t="s">
        <v>1821</v>
      </c>
      <c r="J66" s="7" t="s">
        <v>14</v>
      </c>
    </row>
    <row r="67" spans="1:10">
      <c r="A67" s="6">
        <v>63</v>
      </c>
      <c r="B67" s="6" t="s">
        <v>1810</v>
      </c>
      <c r="C67" s="6" t="s">
        <v>88</v>
      </c>
      <c r="D67" s="6" t="s">
        <v>1811</v>
      </c>
      <c r="E67" s="6" t="s">
        <v>1089</v>
      </c>
      <c r="F67" s="6" t="s">
        <v>88</v>
      </c>
      <c r="G67" s="6" t="s">
        <v>37</v>
      </c>
      <c r="H67" s="6" t="s">
        <v>29</v>
      </c>
      <c r="I67" s="6" t="s">
        <v>1821</v>
      </c>
      <c r="J67" s="7" t="s">
        <v>14</v>
      </c>
    </row>
    <row r="68" spans="1:10">
      <c r="A68" s="6">
        <v>64</v>
      </c>
      <c r="B68" s="6" t="s">
        <v>1812</v>
      </c>
      <c r="C68" s="6" t="s">
        <v>88</v>
      </c>
      <c r="D68" s="6" t="s">
        <v>1813</v>
      </c>
      <c r="E68" s="6" t="s">
        <v>1089</v>
      </c>
      <c r="F68" s="6" t="s">
        <v>88</v>
      </c>
      <c r="G68" s="6" t="s">
        <v>37</v>
      </c>
      <c r="H68" s="6" t="s">
        <v>29</v>
      </c>
      <c r="I68" s="6" t="s">
        <v>1821</v>
      </c>
      <c r="J68" s="7" t="s">
        <v>14</v>
      </c>
    </row>
    <row r="69" spans="1:10">
      <c r="A69" s="6">
        <v>65</v>
      </c>
      <c r="B69" s="6" t="s">
        <v>1814</v>
      </c>
      <c r="C69" s="6" t="s">
        <v>88</v>
      </c>
      <c r="D69" s="6" t="s">
        <v>1815</v>
      </c>
      <c r="E69" s="6" t="s">
        <v>1089</v>
      </c>
      <c r="F69" s="6" t="s">
        <v>88</v>
      </c>
      <c r="G69" s="6" t="s">
        <v>37</v>
      </c>
      <c r="H69" s="6" t="s">
        <v>29</v>
      </c>
      <c r="I69" s="6" t="s">
        <v>1821</v>
      </c>
      <c r="J69" s="7" t="s">
        <v>14</v>
      </c>
    </row>
    <row r="70" spans="1:10">
      <c r="A70" s="6">
        <v>66</v>
      </c>
      <c r="B70" s="6" t="s">
        <v>1816</v>
      </c>
      <c r="C70" s="6" t="s">
        <v>88</v>
      </c>
      <c r="D70" s="6" t="s">
        <v>87</v>
      </c>
      <c r="E70" s="6" t="s">
        <v>1089</v>
      </c>
      <c r="F70" s="6" t="s">
        <v>88</v>
      </c>
      <c r="G70" s="6" t="s">
        <v>37</v>
      </c>
      <c r="H70" s="6" t="s">
        <v>29</v>
      </c>
      <c r="I70" s="6" t="s">
        <v>1821</v>
      </c>
      <c r="J70" s="7" t="s">
        <v>14</v>
      </c>
    </row>
    <row r="71" spans="1:10">
      <c r="A71" s="6">
        <v>67</v>
      </c>
      <c r="B71" s="6" t="s">
        <v>1817</v>
      </c>
      <c r="C71" s="6" t="s">
        <v>88</v>
      </c>
      <c r="D71" s="6" t="s">
        <v>1818</v>
      </c>
      <c r="E71" s="6" t="s">
        <v>1089</v>
      </c>
      <c r="F71" s="6" t="s">
        <v>88</v>
      </c>
      <c r="G71" s="6" t="s">
        <v>28</v>
      </c>
      <c r="H71" s="6" t="s">
        <v>29</v>
      </c>
      <c r="I71" s="6" t="s">
        <v>1821</v>
      </c>
      <c r="J71" s="7" t="s">
        <v>14</v>
      </c>
    </row>
    <row r="72" spans="1:10">
      <c r="A72" s="6">
        <v>68</v>
      </c>
      <c r="B72" s="6" t="s">
        <v>1819</v>
      </c>
      <c r="C72" s="6" t="s">
        <v>88</v>
      </c>
      <c r="D72" s="6" t="s">
        <v>1820</v>
      </c>
      <c r="E72" s="6" t="s">
        <v>1089</v>
      </c>
      <c r="F72" s="6" t="s">
        <v>88</v>
      </c>
      <c r="G72" s="6" t="s">
        <v>28</v>
      </c>
      <c r="H72" s="6" t="s">
        <v>29</v>
      </c>
      <c r="I72" s="6" t="s">
        <v>1821</v>
      </c>
      <c r="J72" s="7" t="s">
        <v>14</v>
      </c>
    </row>
    <row r="73" spans="1:10">
      <c r="A73" s="6">
        <v>69</v>
      </c>
      <c r="B73" s="6" t="s">
        <v>1822</v>
      </c>
      <c r="C73" s="6" t="s">
        <v>1823</v>
      </c>
      <c r="D73" s="6" t="s">
        <v>1174</v>
      </c>
      <c r="E73" s="6" t="s">
        <v>1824</v>
      </c>
      <c r="F73" s="6" t="s">
        <v>1823</v>
      </c>
      <c r="G73" s="6" t="s">
        <v>37</v>
      </c>
      <c r="H73" s="6" t="s">
        <v>29</v>
      </c>
      <c r="I73" s="6" t="s">
        <v>1825</v>
      </c>
      <c r="J73" s="7" t="s">
        <v>14</v>
      </c>
    </row>
    <row r="74" spans="1:10">
      <c r="A74" s="6">
        <v>70</v>
      </c>
      <c r="B74" s="6" t="s">
        <v>1826</v>
      </c>
      <c r="C74" s="6" t="s">
        <v>1823</v>
      </c>
      <c r="D74" s="6" t="s">
        <v>1189</v>
      </c>
      <c r="E74" s="6" t="s">
        <v>1824</v>
      </c>
      <c r="F74" s="6" t="s">
        <v>1823</v>
      </c>
      <c r="G74" s="6" t="s">
        <v>37</v>
      </c>
      <c r="H74" s="6" t="s">
        <v>29</v>
      </c>
      <c r="I74" s="6" t="s">
        <v>1825</v>
      </c>
      <c r="J74" s="7" t="s">
        <v>14</v>
      </c>
    </row>
    <row r="75" spans="1:10">
      <c r="A75" s="6">
        <v>71</v>
      </c>
      <c r="B75" s="6" t="s">
        <v>416</v>
      </c>
      <c r="C75" s="6" t="s">
        <v>1823</v>
      </c>
      <c r="D75" s="6" t="s">
        <v>1827</v>
      </c>
      <c r="E75" s="6" t="s">
        <v>1824</v>
      </c>
      <c r="F75" s="6" t="s">
        <v>1823</v>
      </c>
      <c r="G75" s="6" t="s">
        <v>37</v>
      </c>
      <c r="H75" s="6" t="s">
        <v>29</v>
      </c>
      <c r="I75" s="6" t="s">
        <v>1825</v>
      </c>
      <c r="J75" s="7" t="s">
        <v>14</v>
      </c>
    </row>
    <row r="76" spans="1:10">
      <c r="A76" s="6">
        <v>72</v>
      </c>
      <c r="B76" s="6" t="s">
        <v>416</v>
      </c>
      <c r="C76" s="6" t="s">
        <v>1823</v>
      </c>
      <c r="D76" s="6" t="s">
        <v>1828</v>
      </c>
      <c r="E76" s="6" t="s">
        <v>1824</v>
      </c>
      <c r="F76" s="6" t="s">
        <v>1823</v>
      </c>
      <c r="G76" s="6" t="s">
        <v>37</v>
      </c>
      <c r="H76" s="6" t="s">
        <v>29</v>
      </c>
      <c r="I76" s="6" t="s">
        <v>1825</v>
      </c>
      <c r="J76" s="7" t="s">
        <v>14</v>
      </c>
    </row>
    <row r="77" spans="1:10">
      <c r="A77" s="6">
        <v>73</v>
      </c>
      <c r="B77" s="6" t="s">
        <v>1829</v>
      </c>
      <c r="C77" s="6" t="s">
        <v>1823</v>
      </c>
      <c r="D77" s="6" t="s">
        <v>1830</v>
      </c>
      <c r="E77" s="6" t="s">
        <v>1824</v>
      </c>
      <c r="F77" s="6" t="s">
        <v>1823</v>
      </c>
      <c r="G77" s="6" t="s">
        <v>37</v>
      </c>
      <c r="H77" s="6" t="s">
        <v>29</v>
      </c>
      <c r="I77" s="6" t="s">
        <v>1825</v>
      </c>
      <c r="J77" s="7" t="s">
        <v>14</v>
      </c>
    </row>
    <row r="78" spans="1:10">
      <c r="A78" s="6">
        <v>74</v>
      </c>
      <c r="B78" s="6" t="s">
        <v>1829</v>
      </c>
      <c r="C78" s="6" t="s">
        <v>1823</v>
      </c>
      <c r="D78" s="6" t="s">
        <v>1831</v>
      </c>
      <c r="E78" s="6" t="s">
        <v>1824</v>
      </c>
      <c r="F78" s="6" t="s">
        <v>1823</v>
      </c>
      <c r="G78" s="6" t="s">
        <v>37</v>
      </c>
      <c r="H78" s="6" t="s">
        <v>29</v>
      </c>
      <c r="I78" s="6" t="s">
        <v>1825</v>
      </c>
      <c r="J78" s="7" t="s">
        <v>14</v>
      </c>
    </row>
    <row r="79" spans="1:10">
      <c r="A79" s="6">
        <v>75</v>
      </c>
      <c r="B79" s="6" t="s">
        <v>1829</v>
      </c>
      <c r="C79" s="6" t="s">
        <v>1823</v>
      </c>
      <c r="D79" s="6" t="s">
        <v>1832</v>
      </c>
      <c r="E79" s="6" t="s">
        <v>1824</v>
      </c>
      <c r="F79" s="6" t="s">
        <v>1823</v>
      </c>
      <c r="G79" s="6" t="s">
        <v>37</v>
      </c>
      <c r="H79" s="6" t="s">
        <v>29</v>
      </c>
      <c r="I79" s="6" t="s">
        <v>1825</v>
      </c>
      <c r="J79" s="7" t="s">
        <v>14</v>
      </c>
    </row>
    <row r="80" spans="1:10">
      <c r="A80" s="6">
        <v>76</v>
      </c>
      <c r="B80" s="6" t="s">
        <v>1829</v>
      </c>
      <c r="C80" s="6" t="s">
        <v>1823</v>
      </c>
      <c r="D80" s="6" t="s">
        <v>1833</v>
      </c>
      <c r="E80" s="6" t="s">
        <v>1824</v>
      </c>
      <c r="F80" s="6" t="s">
        <v>1823</v>
      </c>
      <c r="G80" s="6" t="s">
        <v>37</v>
      </c>
      <c r="H80" s="6" t="s">
        <v>29</v>
      </c>
      <c r="I80" s="6" t="s">
        <v>1825</v>
      </c>
      <c r="J80" s="7" t="s">
        <v>14</v>
      </c>
    </row>
    <row r="81" spans="1:10">
      <c r="A81" s="6">
        <v>77</v>
      </c>
      <c r="B81" s="6" t="s">
        <v>1829</v>
      </c>
      <c r="C81" s="6" t="s">
        <v>1823</v>
      </c>
      <c r="D81" s="6" t="s">
        <v>1834</v>
      </c>
      <c r="E81" s="6" t="s">
        <v>1824</v>
      </c>
      <c r="F81" s="6" t="s">
        <v>1823</v>
      </c>
      <c r="G81" s="6" t="s">
        <v>33</v>
      </c>
      <c r="H81" s="6" t="s">
        <v>29</v>
      </c>
      <c r="I81" s="6" t="s">
        <v>1825</v>
      </c>
      <c r="J81" s="7" t="s">
        <v>14</v>
      </c>
    </row>
    <row r="82" spans="1:10">
      <c r="A82" s="6">
        <v>78</v>
      </c>
      <c r="B82" s="6" t="s">
        <v>1835</v>
      </c>
      <c r="C82" s="6" t="s">
        <v>1823</v>
      </c>
      <c r="D82" s="6" t="s">
        <v>1116</v>
      </c>
      <c r="E82" s="6" t="s">
        <v>1824</v>
      </c>
      <c r="F82" s="6" t="s">
        <v>1823</v>
      </c>
      <c r="G82" s="6" t="s">
        <v>37</v>
      </c>
      <c r="H82" s="6" t="s">
        <v>29</v>
      </c>
      <c r="I82" s="6" t="s">
        <v>1825</v>
      </c>
      <c r="J82" s="7" t="s">
        <v>14</v>
      </c>
    </row>
    <row r="83" spans="1:10">
      <c r="A83" s="6">
        <v>79</v>
      </c>
      <c r="B83" s="6" t="s">
        <v>1835</v>
      </c>
      <c r="C83" s="6" t="s">
        <v>1823</v>
      </c>
      <c r="D83" s="6" t="s">
        <v>1836</v>
      </c>
      <c r="E83" s="6" t="s">
        <v>1824</v>
      </c>
      <c r="F83" s="6" t="s">
        <v>1823</v>
      </c>
      <c r="G83" s="6" t="s">
        <v>37</v>
      </c>
      <c r="H83" s="6" t="s">
        <v>29</v>
      </c>
      <c r="I83" s="6" t="s">
        <v>1825</v>
      </c>
      <c r="J83" s="7" t="s">
        <v>14</v>
      </c>
    </row>
    <row r="84" spans="1:10">
      <c r="A84" s="6">
        <v>80</v>
      </c>
      <c r="B84" s="6" t="s">
        <v>1241</v>
      </c>
      <c r="C84" s="6" t="s">
        <v>1823</v>
      </c>
      <c r="D84" s="6" t="s">
        <v>1837</v>
      </c>
      <c r="E84" s="6" t="s">
        <v>1824</v>
      </c>
      <c r="F84" s="6" t="s">
        <v>1823</v>
      </c>
      <c r="G84" s="6" t="s">
        <v>37</v>
      </c>
      <c r="H84" s="6" t="s">
        <v>29</v>
      </c>
      <c r="I84" s="6" t="s">
        <v>1825</v>
      </c>
      <c r="J84" s="7" t="s">
        <v>14</v>
      </c>
    </row>
    <row r="85" spans="1:10">
      <c r="A85" s="6">
        <v>81</v>
      </c>
      <c r="B85" s="6" t="s">
        <v>949</v>
      </c>
      <c r="C85" s="6" t="s">
        <v>1823</v>
      </c>
      <c r="D85" s="6" t="s">
        <v>1838</v>
      </c>
      <c r="E85" s="6" t="s">
        <v>1824</v>
      </c>
      <c r="F85" s="6" t="s">
        <v>1823</v>
      </c>
      <c r="G85" s="6" t="s">
        <v>28</v>
      </c>
      <c r="H85" s="6" t="s">
        <v>29</v>
      </c>
      <c r="I85" s="6" t="s">
        <v>1825</v>
      </c>
      <c r="J85" s="7" t="s">
        <v>14</v>
      </c>
    </row>
    <row r="86" spans="1:10">
      <c r="A86" s="6">
        <v>82</v>
      </c>
      <c r="B86" s="6" t="s">
        <v>949</v>
      </c>
      <c r="C86" s="6" t="s">
        <v>1823</v>
      </c>
      <c r="D86" s="6" t="s">
        <v>1102</v>
      </c>
      <c r="E86" s="6" t="s">
        <v>1824</v>
      </c>
      <c r="F86" s="6" t="s">
        <v>1823</v>
      </c>
      <c r="G86" s="6" t="s">
        <v>28</v>
      </c>
      <c r="H86" s="6" t="s">
        <v>29</v>
      </c>
      <c r="I86" s="6" t="s">
        <v>1825</v>
      </c>
      <c r="J86" s="7" t="s">
        <v>14</v>
      </c>
    </row>
    <row r="87" spans="1:10">
      <c r="A87" s="6">
        <v>83</v>
      </c>
      <c r="B87" s="6" t="s">
        <v>949</v>
      </c>
      <c r="C87" s="6" t="s">
        <v>1823</v>
      </c>
      <c r="D87" s="6" t="s">
        <v>1103</v>
      </c>
      <c r="E87" s="6" t="s">
        <v>1824</v>
      </c>
      <c r="F87" s="6" t="s">
        <v>1823</v>
      </c>
      <c r="G87" s="6" t="s">
        <v>28</v>
      </c>
      <c r="H87" s="6" t="s">
        <v>29</v>
      </c>
      <c r="I87" s="6" t="s">
        <v>1825</v>
      </c>
      <c r="J87" s="7" t="s">
        <v>14</v>
      </c>
    </row>
    <row r="88" spans="1:10">
      <c r="A88" s="6">
        <v>84</v>
      </c>
      <c r="B88" s="6" t="s">
        <v>952</v>
      </c>
      <c r="C88" s="6" t="s">
        <v>1823</v>
      </c>
      <c r="D88" s="6" t="s">
        <v>1839</v>
      </c>
      <c r="E88" s="6" t="s">
        <v>1824</v>
      </c>
      <c r="F88" s="6" t="s">
        <v>1823</v>
      </c>
      <c r="G88" s="6" t="s">
        <v>37</v>
      </c>
      <c r="H88" s="6" t="s">
        <v>29</v>
      </c>
      <c r="I88" s="6" t="s">
        <v>1825</v>
      </c>
      <c r="J88" s="7" t="s">
        <v>14</v>
      </c>
    </row>
    <row r="89" spans="1:10">
      <c r="A89" s="6">
        <v>85</v>
      </c>
      <c r="B89" s="6" t="s">
        <v>952</v>
      </c>
      <c r="C89" s="6" t="s">
        <v>1823</v>
      </c>
      <c r="D89" s="6" t="s">
        <v>1840</v>
      </c>
      <c r="E89" s="6" t="s">
        <v>1824</v>
      </c>
      <c r="F89" s="6" t="s">
        <v>1823</v>
      </c>
      <c r="G89" s="6" t="s">
        <v>37</v>
      </c>
      <c r="H89" s="6" t="s">
        <v>29</v>
      </c>
      <c r="I89" s="6" t="s">
        <v>1825</v>
      </c>
      <c r="J89" s="7" t="s">
        <v>14</v>
      </c>
    </row>
    <row r="90" spans="1:10">
      <c r="A90" s="6">
        <v>86</v>
      </c>
      <c r="B90" s="6" t="s">
        <v>952</v>
      </c>
      <c r="C90" s="6" t="s">
        <v>1823</v>
      </c>
      <c r="D90" s="6" t="s">
        <v>36</v>
      </c>
      <c r="E90" s="6" t="s">
        <v>1824</v>
      </c>
      <c r="F90" s="6" t="s">
        <v>1823</v>
      </c>
      <c r="G90" s="6" t="s">
        <v>37</v>
      </c>
      <c r="H90" s="6" t="s">
        <v>29</v>
      </c>
      <c r="I90" s="6" t="s">
        <v>1825</v>
      </c>
      <c r="J90" s="7" t="s">
        <v>14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true" summaryRight="true"/>
  </sheetPr>
  <dimension ref="J5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2239</v>
      </c>
      <c r="E2" s="6" t="s">
        <v>1609</v>
      </c>
      <c r="F2" s="6" t="s">
        <v>1610</v>
      </c>
      <c r="G2" s="6" t="s">
        <v>1611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897</v>
      </c>
      <c r="C5" s="6" t="s">
        <v>50</v>
      </c>
      <c r="D5" s="6" t="s">
        <v>700</v>
      </c>
      <c r="E5" s="6" t="s">
        <v>2240</v>
      </c>
      <c r="F5" s="6" t="s">
        <v>50</v>
      </c>
      <c r="G5" s="6" t="s">
        <v>37</v>
      </c>
      <c r="H5" s="6" t="s">
        <v>29</v>
      </c>
      <c r="I5" s="6" t="s">
        <v>1891</v>
      </c>
      <c r="J5" s="7" t="s">
        <v>14</v>
      </c>
    </row>
    <row r="6" spans="1:10">
      <c r="A6" s="6">
        <v>2</v>
      </c>
      <c r="B6" s="6" t="s">
        <v>899</v>
      </c>
      <c r="C6" s="6" t="s">
        <v>50</v>
      </c>
      <c r="D6" s="6" t="s">
        <v>163</v>
      </c>
      <c r="E6" s="6" t="s">
        <v>2240</v>
      </c>
      <c r="F6" s="6" t="s">
        <v>50</v>
      </c>
      <c r="G6" s="6" t="s">
        <v>37</v>
      </c>
      <c r="H6" s="6" t="s">
        <v>29</v>
      </c>
      <c r="I6" s="6" t="s">
        <v>1891</v>
      </c>
      <c r="J6" s="7" t="s">
        <v>14</v>
      </c>
    </row>
    <row r="7" spans="1:10">
      <c r="A7" s="6">
        <v>3</v>
      </c>
      <c r="B7" s="6" t="s">
        <v>1892</v>
      </c>
      <c r="C7" s="6" t="s">
        <v>1883</v>
      </c>
      <c r="D7" s="6" t="s">
        <v>178</v>
      </c>
      <c r="E7" s="6" t="s">
        <v>2240</v>
      </c>
      <c r="F7" s="6" t="s">
        <v>1883</v>
      </c>
      <c r="G7" s="6" t="s">
        <v>33</v>
      </c>
      <c r="H7" s="6" t="s">
        <v>29</v>
      </c>
      <c r="I7" s="6" t="s">
        <v>1891</v>
      </c>
      <c r="J7" s="7" t="s">
        <v>14</v>
      </c>
    </row>
    <row r="8" spans="1:10">
      <c r="A8" s="6">
        <v>4</v>
      </c>
      <c r="B8" s="6" t="s">
        <v>326</v>
      </c>
      <c r="C8" s="6" t="s">
        <v>513</v>
      </c>
      <c r="D8" s="6" t="s">
        <v>1893</v>
      </c>
      <c r="E8" s="6" t="s">
        <v>2240</v>
      </c>
      <c r="F8" s="6" t="s">
        <v>513</v>
      </c>
      <c r="G8" s="6" t="s">
        <v>37</v>
      </c>
      <c r="H8" s="6" t="s">
        <v>29</v>
      </c>
      <c r="I8" s="6" t="s">
        <v>1891</v>
      </c>
      <c r="J8" s="7" t="s">
        <v>14</v>
      </c>
    </row>
    <row r="9" spans="1:10">
      <c r="A9" s="6">
        <v>5</v>
      </c>
      <c r="B9" s="6" t="s">
        <v>1894</v>
      </c>
      <c r="C9" s="6" t="s">
        <v>1895</v>
      </c>
      <c r="D9" s="6" t="s">
        <v>1896</v>
      </c>
      <c r="E9" s="6" t="s">
        <v>2240</v>
      </c>
      <c r="F9" s="6" t="s">
        <v>1895</v>
      </c>
      <c r="G9" s="6" t="s">
        <v>37</v>
      </c>
      <c r="H9" s="6" t="s">
        <v>29</v>
      </c>
      <c r="I9" s="6" t="s">
        <v>1891</v>
      </c>
      <c r="J9" s="7" t="s">
        <v>14</v>
      </c>
    </row>
    <row r="10" spans="1:10">
      <c r="A10" s="6">
        <v>6</v>
      </c>
      <c r="B10" s="6" t="s">
        <v>1897</v>
      </c>
      <c r="C10" s="6" t="s">
        <v>1380</v>
      </c>
      <c r="D10" s="6" t="s">
        <v>1381</v>
      </c>
      <c r="E10" s="6" t="s">
        <v>2240</v>
      </c>
      <c r="F10" s="6" t="s">
        <v>1380</v>
      </c>
      <c r="G10" s="6" t="s">
        <v>33</v>
      </c>
      <c r="H10" s="6" t="s">
        <v>29</v>
      </c>
      <c r="I10" s="6" t="s">
        <v>1891</v>
      </c>
      <c r="J10" s="7" t="s">
        <v>14</v>
      </c>
    </row>
    <row r="11" spans="1:10">
      <c r="A11" s="6">
        <v>7</v>
      </c>
      <c r="B11" s="6" t="s">
        <v>458</v>
      </c>
      <c r="C11" s="6" t="s">
        <v>1898</v>
      </c>
      <c r="D11" s="6" t="s">
        <v>1215</v>
      </c>
      <c r="E11" s="6" t="s">
        <v>2240</v>
      </c>
      <c r="F11" s="6" t="s">
        <v>1898</v>
      </c>
      <c r="G11" s="6" t="s">
        <v>28</v>
      </c>
      <c r="H11" s="6" t="s">
        <v>29</v>
      </c>
      <c r="I11" s="6" t="s">
        <v>1891</v>
      </c>
      <c r="J11" s="7" t="s">
        <v>14</v>
      </c>
    </row>
    <row r="12" spans="1:10">
      <c r="A12" s="6">
        <v>8</v>
      </c>
      <c r="B12" s="6" t="s">
        <v>1899</v>
      </c>
      <c r="C12" s="6" t="s">
        <v>915</v>
      </c>
      <c r="D12" s="6" t="s">
        <v>1386</v>
      </c>
      <c r="E12" s="6" t="s">
        <v>2240</v>
      </c>
      <c r="F12" s="6" t="s">
        <v>915</v>
      </c>
      <c r="G12" s="6" t="s">
        <v>37</v>
      </c>
      <c r="H12" s="6" t="s">
        <v>29</v>
      </c>
      <c r="I12" s="6" t="s">
        <v>1891</v>
      </c>
      <c r="J12" s="7" t="s">
        <v>14</v>
      </c>
    </row>
    <row r="13" spans="1:10">
      <c r="A13" s="6">
        <v>9</v>
      </c>
      <c r="B13" s="6" t="s">
        <v>1900</v>
      </c>
      <c r="C13" s="6" t="s">
        <v>509</v>
      </c>
      <c r="D13" s="6" t="s">
        <v>1374</v>
      </c>
      <c r="E13" s="6" t="s">
        <v>2240</v>
      </c>
      <c r="F13" s="6" t="s">
        <v>509</v>
      </c>
      <c r="G13" s="6" t="s">
        <v>28</v>
      </c>
      <c r="H13" s="6" t="s">
        <v>29</v>
      </c>
      <c r="I13" s="6" t="s">
        <v>1891</v>
      </c>
      <c r="J13" s="7" t="s">
        <v>14</v>
      </c>
    </row>
    <row r="14" spans="1:10">
      <c r="A14" s="6">
        <v>10</v>
      </c>
      <c r="B14" s="6" t="s">
        <v>1901</v>
      </c>
      <c r="C14" s="6" t="s">
        <v>830</v>
      </c>
      <c r="D14" s="6" t="s">
        <v>1375</v>
      </c>
      <c r="E14" s="6" t="s">
        <v>2240</v>
      </c>
      <c r="F14" s="6" t="s">
        <v>830</v>
      </c>
      <c r="G14" s="6" t="s">
        <v>37</v>
      </c>
      <c r="H14" s="6" t="s">
        <v>29</v>
      </c>
      <c r="I14" s="6" t="s">
        <v>1891</v>
      </c>
      <c r="J14" s="7" t="s">
        <v>14</v>
      </c>
    </row>
    <row r="15" spans="1:10">
      <c r="A15" s="6">
        <v>11</v>
      </c>
      <c r="B15" s="6" t="s">
        <v>1902</v>
      </c>
      <c r="C15" s="6" t="s">
        <v>1903</v>
      </c>
      <c r="D15" s="6" t="s">
        <v>1904</v>
      </c>
      <c r="E15" s="6" t="s">
        <v>2240</v>
      </c>
      <c r="F15" s="6" t="s">
        <v>1903</v>
      </c>
      <c r="G15" s="6" t="s">
        <v>28</v>
      </c>
      <c r="H15" s="6" t="s">
        <v>29</v>
      </c>
      <c r="I15" s="6" t="s">
        <v>1891</v>
      </c>
      <c r="J15" s="7" t="s">
        <v>14</v>
      </c>
    </row>
    <row r="16" spans="1:10">
      <c r="A16" s="6">
        <v>12</v>
      </c>
      <c r="B16" s="6" t="s">
        <v>1905</v>
      </c>
      <c r="C16" s="6" t="s">
        <v>1906</v>
      </c>
      <c r="D16" s="6" t="s">
        <v>1907</v>
      </c>
      <c r="E16" s="6" t="s">
        <v>2240</v>
      </c>
      <c r="F16" s="6" t="s">
        <v>1906</v>
      </c>
      <c r="G16" s="6" t="s">
        <v>37</v>
      </c>
      <c r="H16" s="6" t="s">
        <v>29</v>
      </c>
      <c r="I16" s="6" t="s">
        <v>1891</v>
      </c>
      <c r="J16" s="7" t="s">
        <v>14</v>
      </c>
    </row>
    <row r="17" spans="1:10">
      <c r="A17" s="6">
        <v>13</v>
      </c>
      <c r="B17" s="6" t="s">
        <v>910</v>
      </c>
      <c r="C17" s="6" t="s">
        <v>1218</v>
      </c>
      <c r="D17" s="6" t="s">
        <v>1219</v>
      </c>
      <c r="E17" s="6" t="s">
        <v>2240</v>
      </c>
      <c r="F17" s="6" t="s">
        <v>1218</v>
      </c>
      <c r="G17" s="6" t="s">
        <v>28</v>
      </c>
      <c r="H17" s="6" t="s">
        <v>29</v>
      </c>
      <c r="I17" s="6" t="s">
        <v>1891</v>
      </c>
      <c r="J17" s="7" t="s">
        <v>14</v>
      </c>
    </row>
    <row r="18" spans="1:10">
      <c r="A18" s="6">
        <v>14</v>
      </c>
      <c r="B18" s="6" t="s">
        <v>912</v>
      </c>
      <c r="C18" s="6" t="s">
        <v>1220</v>
      </c>
      <c r="D18" s="6" t="s">
        <v>1221</v>
      </c>
      <c r="E18" s="6" t="s">
        <v>2240</v>
      </c>
      <c r="F18" s="6" t="s">
        <v>1220</v>
      </c>
      <c r="G18" s="6" t="s">
        <v>37</v>
      </c>
      <c r="H18" s="6" t="s">
        <v>29</v>
      </c>
      <c r="I18" s="6" t="s">
        <v>1891</v>
      </c>
      <c r="J18" s="7" t="s">
        <v>14</v>
      </c>
    </row>
    <row r="19" spans="1:10">
      <c r="A19" s="6">
        <v>15</v>
      </c>
      <c r="B19" s="6" t="s">
        <v>1908</v>
      </c>
      <c r="C19" s="6" t="s">
        <v>1909</v>
      </c>
      <c r="D19" s="6" t="s">
        <v>1910</v>
      </c>
      <c r="E19" s="6" t="s">
        <v>2240</v>
      </c>
      <c r="F19" s="6" t="s">
        <v>1909</v>
      </c>
      <c r="G19" s="6" t="s">
        <v>28</v>
      </c>
      <c r="H19" s="6" t="s">
        <v>29</v>
      </c>
      <c r="I19" s="6" t="s">
        <v>1891</v>
      </c>
      <c r="J19" s="7" t="s">
        <v>14</v>
      </c>
    </row>
    <row r="20" spans="1:10">
      <c r="A20" s="6">
        <v>16</v>
      </c>
      <c r="B20" s="6" t="s">
        <v>1911</v>
      </c>
      <c r="C20" s="6" t="s">
        <v>1912</v>
      </c>
      <c r="D20" s="6" t="s">
        <v>1913</v>
      </c>
      <c r="E20" s="6" t="s">
        <v>2240</v>
      </c>
      <c r="F20" s="6" t="s">
        <v>1912</v>
      </c>
      <c r="G20" s="6" t="s">
        <v>28</v>
      </c>
      <c r="H20" s="6" t="s">
        <v>29</v>
      </c>
      <c r="I20" s="6" t="s">
        <v>1891</v>
      </c>
      <c r="J20" s="7" t="s">
        <v>14</v>
      </c>
    </row>
    <row r="21" spans="1:10">
      <c r="A21" s="6">
        <v>17</v>
      </c>
      <c r="B21" s="6" t="s">
        <v>1914</v>
      </c>
      <c r="C21" s="6" t="s">
        <v>1915</v>
      </c>
      <c r="D21" s="6" t="s">
        <v>1916</v>
      </c>
      <c r="E21" s="6" t="s">
        <v>2240</v>
      </c>
      <c r="F21" s="6" t="s">
        <v>1915</v>
      </c>
      <c r="G21" s="6" t="s">
        <v>28</v>
      </c>
      <c r="H21" s="6" t="s">
        <v>29</v>
      </c>
      <c r="I21" s="6" t="s">
        <v>1891</v>
      </c>
      <c r="J21" s="7" t="s">
        <v>14</v>
      </c>
    </row>
    <row r="22" spans="1:10">
      <c r="A22" s="6">
        <v>18</v>
      </c>
      <c r="B22" s="6" t="s">
        <v>188</v>
      </c>
      <c r="C22" s="6" t="s">
        <v>1917</v>
      </c>
      <c r="D22" s="6" t="s">
        <v>190</v>
      </c>
      <c r="E22" s="6" t="s">
        <v>2240</v>
      </c>
      <c r="F22" s="6" t="s">
        <v>1917</v>
      </c>
      <c r="G22" s="6" t="s">
        <v>28</v>
      </c>
      <c r="H22" s="6" t="s">
        <v>29</v>
      </c>
      <c r="I22" s="6" t="s">
        <v>1891</v>
      </c>
      <c r="J22" s="7" t="s">
        <v>14</v>
      </c>
    </row>
    <row r="23" spans="1:10">
      <c r="A23" s="6">
        <v>19</v>
      </c>
      <c r="B23" s="6" t="s">
        <v>516</v>
      </c>
      <c r="C23" s="6" t="s">
        <v>189</v>
      </c>
      <c r="D23" s="6" t="s">
        <v>342</v>
      </c>
      <c r="E23" s="6" t="s">
        <v>2240</v>
      </c>
      <c r="F23" s="6" t="s">
        <v>189</v>
      </c>
      <c r="G23" s="6" t="s">
        <v>37</v>
      </c>
      <c r="H23" s="6" t="s">
        <v>29</v>
      </c>
      <c r="I23" s="6" t="s">
        <v>1891</v>
      </c>
      <c r="J23" s="7" t="s">
        <v>14</v>
      </c>
    </row>
    <row r="24" spans="1:10">
      <c r="A24" s="6">
        <v>20</v>
      </c>
      <c r="B24" s="6" t="s">
        <v>1918</v>
      </c>
      <c r="C24" s="6" t="s">
        <v>1409</v>
      </c>
      <c r="D24" s="6" t="s">
        <v>1919</v>
      </c>
      <c r="E24" s="6" t="s">
        <v>2240</v>
      </c>
      <c r="F24" s="6" t="s">
        <v>1409</v>
      </c>
      <c r="G24" s="6" t="s">
        <v>33</v>
      </c>
      <c r="H24" s="6" t="s">
        <v>29</v>
      </c>
      <c r="I24" s="6" t="s">
        <v>1891</v>
      </c>
      <c r="J24" s="7" t="s">
        <v>14</v>
      </c>
    </row>
    <row r="25" spans="1:10">
      <c r="A25" s="6">
        <v>21</v>
      </c>
      <c r="B25" s="6" t="s">
        <v>1920</v>
      </c>
      <c r="C25" s="6" t="s">
        <v>1921</v>
      </c>
      <c r="D25" s="6" t="s">
        <v>1922</v>
      </c>
      <c r="E25" s="6" t="s">
        <v>2240</v>
      </c>
      <c r="F25" s="6" t="s">
        <v>1921</v>
      </c>
      <c r="G25" s="6" t="s">
        <v>33</v>
      </c>
      <c r="H25" s="6" t="s">
        <v>29</v>
      </c>
      <c r="I25" s="6" t="s">
        <v>1891</v>
      </c>
      <c r="J25" s="7" t="s">
        <v>14</v>
      </c>
    </row>
    <row r="26" spans="1:10">
      <c r="A26" s="6">
        <v>22</v>
      </c>
      <c r="B26" s="6" t="s">
        <v>1923</v>
      </c>
      <c r="C26" s="6" t="s">
        <v>1924</v>
      </c>
      <c r="D26" s="6" t="s">
        <v>1925</v>
      </c>
      <c r="E26" s="6" t="s">
        <v>2240</v>
      </c>
      <c r="F26" s="6" t="s">
        <v>1924</v>
      </c>
      <c r="G26" s="6" t="s">
        <v>37</v>
      </c>
      <c r="H26" s="6" t="s">
        <v>29</v>
      </c>
      <c r="I26" s="6" t="s">
        <v>1891</v>
      </c>
      <c r="J26" s="7" t="s">
        <v>14</v>
      </c>
    </row>
    <row r="27" spans="1:10">
      <c r="A27" s="6">
        <v>23</v>
      </c>
      <c r="B27" s="6" t="s">
        <v>1926</v>
      </c>
      <c r="C27" s="6" t="s">
        <v>61</v>
      </c>
      <c r="D27" s="6" t="s">
        <v>1927</v>
      </c>
      <c r="E27" s="6" t="s">
        <v>2240</v>
      </c>
      <c r="F27" s="6" t="s">
        <v>61</v>
      </c>
      <c r="G27" s="6" t="s">
        <v>28</v>
      </c>
      <c r="H27" s="6" t="s">
        <v>29</v>
      </c>
      <c r="I27" s="6" t="s">
        <v>1891</v>
      </c>
      <c r="J27" s="7" t="s">
        <v>14</v>
      </c>
    </row>
    <row r="28" spans="1:10">
      <c r="A28" s="6">
        <v>24</v>
      </c>
      <c r="B28" s="6" t="s">
        <v>1928</v>
      </c>
      <c r="C28" s="6" t="s">
        <v>1929</v>
      </c>
      <c r="D28" s="6" t="s">
        <v>1930</v>
      </c>
      <c r="E28" s="6" t="s">
        <v>2240</v>
      </c>
      <c r="F28" s="6" t="s">
        <v>1929</v>
      </c>
      <c r="G28" s="6" t="s">
        <v>28</v>
      </c>
      <c r="H28" s="6" t="s">
        <v>29</v>
      </c>
      <c r="I28" s="6" t="s">
        <v>1891</v>
      </c>
      <c r="J28" s="7" t="s">
        <v>14</v>
      </c>
    </row>
    <row r="29" spans="1:10">
      <c r="A29" s="6">
        <v>25</v>
      </c>
      <c r="B29" s="6" t="s">
        <v>1931</v>
      </c>
      <c r="C29" s="6" t="s">
        <v>1932</v>
      </c>
      <c r="D29" s="6" t="s">
        <v>1933</v>
      </c>
      <c r="E29" s="6" t="s">
        <v>2240</v>
      </c>
      <c r="F29" s="6" t="s">
        <v>1932</v>
      </c>
      <c r="G29" s="6" t="s">
        <v>28</v>
      </c>
      <c r="H29" s="6" t="s">
        <v>29</v>
      </c>
      <c r="I29" s="6" t="s">
        <v>1891</v>
      </c>
      <c r="J29" s="7" t="s">
        <v>14</v>
      </c>
    </row>
    <row r="30" spans="1:10">
      <c r="A30" s="6">
        <v>26</v>
      </c>
      <c r="B30" s="6" t="s">
        <v>1934</v>
      </c>
      <c r="C30" s="6" t="s">
        <v>1912</v>
      </c>
      <c r="D30" s="6" t="s">
        <v>1935</v>
      </c>
      <c r="E30" s="6" t="s">
        <v>2240</v>
      </c>
      <c r="F30" s="6" t="s">
        <v>1912</v>
      </c>
      <c r="G30" s="6" t="s">
        <v>28</v>
      </c>
      <c r="H30" s="6" t="s">
        <v>29</v>
      </c>
      <c r="I30" s="6" t="s">
        <v>1891</v>
      </c>
      <c r="J30" s="7" t="s">
        <v>14</v>
      </c>
    </row>
    <row r="31" spans="1:10">
      <c r="A31" s="6">
        <v>27</v>
      </c>
      <c r="B31" s="6" t="s">
        <v>1936</v>
      </c>
      <c r="C31" s="6" t="s">
        <v>1937</v>
      </c>
      <c r="D31" s="6" t="s">
        <v>1938</v>
      </c>
      <c r="E31" s="6" t="s">
        <v>2240</v>
      </c>
      <c r="F31" s="6" t="s">
        <v>1937</v>
      </c>
      <c r="G31" s="6" t="s">
        <v>28</v>
      </c>
      <c r="H31" s="6" t="s">
        <v>29</v>
      </c>
      <c r="I31" s="6" t="s">
        <v>1891</v>
      </c>
      <c r="J31" s="7" t="s">
        <v>14</v>
      </c>
    </row>
    <row r="32" spans="1:10">
      <c r="A32" s="6">
        <v>28</v>
      </c>
      <c r="B32" s="6" t="s">
        <v>1939</v>
      </c>
      <c r="C32" s="6" t="s">
        <v>1940</v>
      </c>
      <c r="D32" s="6" t="s">
        <v>1941</v>
      </c>
      <c r="E32" s="6" t="s">
        <v>2240</v>
      </c>
      <c r="F32" s="6" t="s">
        <v>1940</v>
      </c>
      <c r="G32" s="6" t="s">
        <v>37</v>
      </c>
      <c r="H32" s="6" t="s">
        <v>29</v>
      </c>
      <c r="I32" s="6" t="s">
        <v>1891</v>
      </c>
      <c r="J32" s="7" t="s">
        <v>14</v>
      </c>
    </row>
    <row r="33" spans="1:10">
      <c r="A33" s="6">
        <v>29</v>
      </c>
      <c r="B33" s="6" t="s">
        <v>1942</v>
      </c>
      <c r="C33" s="6" t="s">
        <v>1943</v>
      </c>
      <c r="D33" s="6" t="s">
        <v>1944</v>
      </c>
      <c r="E33" s="6" t="s">
        <v>2240</v>
      </c>
      <c r="F33" s="6" t="s">
        <v>1943</v>
      </c>
      <c r="G33" s="6" t="s">
        <v>37</v>
      </c>
      <c r="H33" s="6" t="s">
        <v>29</v>
      </c>
      <c r="I33" s="6" t="s">
        <v>1891</v>
      </c>
      <c r="J33" s="7" t="s">
        <v>14</v>
      </c>
    </row>
    <row r="34" spans="1:10">
      <c r="A34" s="6">
        <v>30</v>
      </c>
      <c r="B34" s="6" t="s">
        <v>1945</v>
      </c>
      <c r="C34" s="6" t="s">
        <v>941</v>
      </c>
      <c r="D34" s="6" t="s">
        <v>223</v>
      </c>
      <c r="E34" s="6" t="s">
        <v>2240</v>
      </c>
      <c r="F34" s="6" t="s">
        <v>941</v>
      </c>
      <c r="G34" s="6" t="s">
        <v>37</v>
      </c>
      <c r="H34" s="6" t="s">
        <v>29</v>
      </c>
      <c r="I34" s="6" t="s">
        <v>1891</v>
      </c>
      <c r="J34" s="7" t="s">
        <v>14</v>
      </c>
    </row>
    <row r="35" spans="1:10">
      <c r="A35" s="6">
        <v>31</v>
      </c>
      <c r="B35" s="6" t="s">
        <v>1433</v>
      </c>
      <c r="C35" s="6" t="s">
        <v>1946</v>
      </c>
      <c r="D35" s="6" t="s">
        <v>1435</v>
      </c>
      <c r="E35" s="6" t="s">
        <v>2240</v>
      </c>
      <c r="F35" s="6" t="s">
        <v>1946</v>
      </c>
      <c r="G35" s="6" t="s">
        <v>28</v>
      </c>
      <c r="H35" s="6" t="s">
        <v>29</v>
      </c>
      <c r="I35" s="6" t="s">
        <v>1891</v>
      </c>
      <c r="J35" s="7" t="s">
        <v>14</v>
      </c>
    </row>
    <row r="36" spans="1:10">
      <c r="A36" s="6">
        <v>32</v>
      </c>
      <c r="B36" s="6" t="s">
        <v>1436</v>
      </c>
      <c r="C36" s="6" t="s">
        <v>1437</v>
      </c>
      <c r="D36" s="6" t="s">
        <v>1438</v>
      </c>
      <c r="E36" s="6" t="s">
        <v>2240</v>
      </c>
      <c r="F36" s="6" t="s">
        <v>1437</v>
      </c>
      <c r="G36" s="6" t="s">
        <v>37</v>
      </c>
      <c r="H36" s="6" t="s">
        <v>29</v>
      </c>
      <c r="I36" s="6" t="s">
        <v>1891</v>
      </c>
      <c r="J36" s="7" t="s">
        <v>14</v>
      </c>
    </row>
    <row r="37" spans="1:10">
      <c r="A37" s="6">
        <v>33</v>
      </c>
      <c r="B37" s="6" t="s">
        <v>1947</v>
      </c>
      <c r="C37" s="6" t="s">
        <v>1948</v>
      </c>
      <c r="D37" s="6" t="s">
        <v>1949</v>
      </c>
      <c r="E37" s="6" t="s">
        <v>2240</v>
      </c>
      <c r="F37" s="6" t="s">
        <v>1948</v>
      </c>
      <c r="G37" s="6" t="s">
        <v>37</v>
      </c>
      <c r="H37" s="6" t="s">
        <v>29</v>
      </c>
      <c r="I37" s="6" t="s">
        <v>1891</v>
      </c>
      <c r="J37" s="7" t="s">
        <v>14</v>
      </c>
    </row>
    <row r="38" spans="1:10">
      <c r="A38" s="6">
        <v>34</v>
      </c>
      <c r="B38" s="6" t="s">
        <v>1950</v>
      </c>
      <c r="C38" s="6" t="s">
        <v>1951</v>
      </c>
      <c r="D38" s="6" t="s">
        <v>1952</v>
      </c>
      <c r="E38" s="6" t="s">
        <v>2240</v>
      </c>
      <c r="F38" s="6" t="s">
        <v>1951</v>
      </c>
      <c r="G38" s="6" t="s">
        <v>28</v>
      </c>
      <c r="H38" s="6" t="s">
        <v>29</v>
      </c>
      <c r="I38" s="6" t="s">
        <v>1891</v>
      </c>
      <c r="J38" s="7" t="s">
        <v>14</v>
      </c>
    </row>
    <row r="39" spans="1:10">
      <c r="A39" s="6">
        <v>35</v>
      </c>
      <c r="B39" s="6" t="s">
        <v>1953</v>
      </c>
      <c r="C39" s="6" t="s">
        <v>1954</v>
      </c>
      <c r="D39" s="6" t="s">
        <v>1955</v>
      </c>
      <c r="E39" s="6" t="s">
        <v>2240</v>
      </c>
      <c r="F39" s="6" t="s">
        <v>1954</v>
      </c>
      <c r="G39" s="6" t="s">
        <v>37</v>
      </c>
      <c r="H39" s="6" t="s">
        <v>29</v>
      </c>
      <c r="I39" s="6" t="s">
        <v>1891</v>
      </c>
      <c r="J39" s="7" t="s">
        <v>14</v>
      </c>
    </row>
    <row r="40" spans="1:10">
      <c r="A40" s="6">
        <v>36</v>
      </c>
      <c r="B40" s="6" t="s">
        <v>1956</v>
      </c>
      <c r="C40" s="6" t="s">
        <v>465</v>
      </c>
      <c r="D40" s="6" t="s">
        <v>1232</v>
      </c>
      <c r="E40" s="6" t="s">
        <v>2240</v>
      </c>
      <c r="F40" s="6" t="s">
        <v>465</v>
      </c>
      <c r="G40" s="6" t="s">
        <v>28</v>
      </c>
      <c r="H40" s="6" t="s">
        <v>29</v>
      </c>
      <c r="I40" s="6" t="s">
        <v>1891</v>
      </c>
      <c r="J40" s="7" t="s">
        <v>14</v>
      </c>
    </row>
    <row r="41" spans="1:10">
      <c r="A41" s="6">
        <v>37</v>
      </c>
      <c r="B41" s="6" t="s">
        <v>940</v>
      </c>
      <c r="C41" s="6" t="s">
        <v>246</v>
      </c>
      <c r="D41" s="6" t="s">
        <v>1957</v>
      </c>
      <c r="E41" s="6" t="s">
        <v>2240</v>
      </c>
      <c r="F41" s="6" t="s">
        <v>246</v>
      </c>
      <c r="G41" s="6" t="s">
        <v>37</v>
      </c>
      <c r="H41" s="6" t="s">
        <v>29</v>
      </c>
      <c r="I41" s="6" t="s">
        <v>1891</v>
      </c>
      <c r="J41" s="7" t="s">
        <v>14</v>
      </c>
    </row>
    <row r="42" spans="1:10">
      <c r="A42" s="6">
        <v>38</v>
      </c>
      <c r="B42" s="6" t="s">
        <v>1958</v>
      </c>
      <c r="C42" s="6" t="s">
        <v>1959</v>
      </c>
      <c r="D42" s="6" t="s">
        <v>1368</v>
      </c>
      <c r="E42" s="6" t="s">
        <v>2240</v>
      </c>
      <c r="F42" s="6" t="s">
        <v>1959</v>
      </c>
      <c r="G42" s="6" t="s">
        <v>28</v>
      </c>
      <c r="H42" s="6" t="s">
        <v>29</v>
      </c>
      <c r="I42" s="6" t="s">
        <v>1891</v>
      </c>
      <c r="J42" s="7" t="s">
        <v>14</v>
      </c>
    </row>
    <row r="43" spans="1:10">
      <c r="A43" s="6">
        <v>39</v>
      </c>
      <c r="B43" s="6" t="s">
        <v>1960</v>
      </c>
      <c r="C43" s="6" t="s">
        <v>1371</v>
      </c>
      <c r="D43" s="6" t="s">
        <v>1372</v>
      </c>
      <c r="E43" s="6" t="s">
        <v>2240</v>
      </c>
      <c r="F43" s="6" t="s">
        <v>1371</v>
      </c>
      <c r="G43" s="6" t="s">
        <v>37</v>
      </c>
      <c r="H43" s="6" t="s">
        <v>29</v>
      </c>
      <c r="I43" s="6" t="s">
        <v>1891</v>
      </c>
      <c r="J43" s="7" t="s">
        <v>14</v>
      </c>
    </row>
    <row r="44" spans="1:10">
      <c r="A44" s="6">
        <v>40</v>
      </c>
      <c r="B44" s="6" t="s">
        <v>107</v>
      </c>
      <c r="C44" s="6" t="s">
        <v>467</v>
      </c>
      <c r="D44" s="6" t="s">
        <v>468</v>
      </c>
      <c r="E44" s="6" t="s">
        <v>2240</v>
      </c>
      <c r="F44" s="6" t="s">
        <v>467</v>
      </c>
      <c r="G44" s="6" t="s">
        <v>37</v>
      </c>
      <c r="H44" s="6" t="s">
        <v>29</v>
      </c>
      <c r="I44" s="6" t="s">
        <v>1891</v>
      </c>
      <c r="J44" s="7" t="s">
        <v>14</v>
      </c>
    </row>
    <row r="45" spans="1:10">
      <c r="A45" s="6">
        <v>41</v>
      </c>
      <c r="B45" s="6" t="s">
        <v>1961</v>
      </c>
      <c r="C45" s="6" t="s">
        <v>1962</v>
      </c>
      <c r="D45" s="6" t="s">
        <v>1963</v>
      </c>
      <c r="E45" s="6" t="s">
        <v>2240</v>
      </c>
      <c r="F45" s="6" t="s">
        <v>1962</v>
      </c>
      <c r="G45" s="6" t="s">
        <v>37</v>
      </c>
      <c r="H45" s="6" t="s">
        <v>29</v>
      </c>
      <c r="I45" s="6" t="s">
        <v>1891</v>
      </c>
      <c r="J45" s="7" t="s">
        <v>14</v>
      </c>
    </row>
    <row r="46" spans="1:10">
      <c r="A46" s="6">
        <v>42</v>
      </c>
      <c r="B46" s="6" t="s">
        <v>1964</v>
      </c>
      <c r="C46" s="6" t="s">
        <v>1965</v>
      </c>
      <c r="D46" s="6" t="s">
        <v>1966</v>
      </c>
      <c r="E46" s="6" t="s">
        <v>2240</v>
      </c>
      <c r="F46" s="6" t="s">
        <v>1965</v>
      </c>
      <c r="G46" s="6" t="s">
        <v>37</v>
      </c>
      <c r="H46" s="6" t="s">
        <v>29</v>
      </c>
      <c r="I46" s="6" t="s">
        <v>1891</v>
      </c>
      <c r="J46" s="7" t="s">
        <v>14</v>
      </c>
    </row>
    <row r="47" spans="1:10">
      <c r="A47" s="6">
        <v>43</v>
      </c>
      <c r="B47" s="6" t="s">
        <v>1444</v>
      </c>
      <c r="C47" s="6" t="s">
        <v>1967</v>
      </c>
      <c r="D47" s="6" t="s">
        <v>1446</v>
      </c>
      <c r="E47" s="6" t="s">
        <v>2240</v>
      </c>
      <c r="F47" s="6" t="s">
        <v>1967</v>
      </c>
      <c r="G47" s="6" t="s">
        <v>28</v>
      </c>
      <c r="H47" s="6" t="s">
        <v>29</v>
      </c>
      <c r="I47" s="6" t="s">
        <v>1891</v>
      </c>
      <c r="J47" s="7" t="s">
        <v>14</v>
      </c>
    </row>
    <row r="48" spans="1:10">
      <c r="A48" s="6">
        <v>44</v>
      </c>
      <c r="B48" s="6" t="s">
        <v>1447</v>
      </c>
      <c r="C48" s="6" t="s">
        <v>1448</v>
      </c>
      <c r="D48" s="6" t="s">
        <v>1449</v>
      </c>
      <c r="E48" s="6" t="s">
        <v>2240</v>
      </c>
      <c r="F48" s="6" t="s">
        <v>1448</v>
      </c>
      <c r="G48" s="6" t="s">
        <v>37</v>
      </c>
      <c r="H48" s="6" t="s">
        <v>29</v>
      </c>
      <c r="I48" s="6" t="s">
        <v>1891</v>
      </c>
      <c r="J48" s="7" t="s">
        <v>14</v>
      </c>
    </row>
    <row r="49" spans="1:10">
      <c r="A49" s="6">
        <v>45</v>
      </c>
      <c r="B49" s="6" t="s">
        <v>1968</v>
      </c>
      <c r="C49" s="6" t="s">
        <v>1969</v>
      </c>
      <c r="D49" s="6" t="s">
        <v>1970</v>
      </c>
      <c r="E49" s="6" t="s">
        <v>2240</v>
      </c>
      <c r="F49" s="6" t="s">
        <v>1969</v>
      </c>
      <c r="G49" s="6" t="s">
        <v>244</v>
      </c>
      <c r="H49" s="6" t="s">
        <v>29</v>
      </c>
      <c r="I49" s="6" t="s">
        <v>1891</v>
      </c>
      <c r="J49" s="7" t="s">
        <v>14</v>
      </c>
    </row>
    <row r="50" spans="1:10">
      <c r="A50" s="6">
        <v>46</v>
      </c>
      <c r="B50" s="6" t="s">
        <v>1971</v>
      </c>
      <c r="C50" s="6" t="s">
        <v>945</v>
      </c>
      <c r="D50" s="6" t="s">
        <v>391</v>
      </c>
      <c r="E50" s="6" t="s">
        <v>2240</v>
      </c>
      <c r="F50" s="6" t="s">
        <v>945</v>
      </c>
      <c r="G50" s="6" t="s">
        <v>244</v>
      </c>
      <c r="H50" s="6" t="s">
        <v>29</v>
      </c>
      <c r="I50" s="6" t="s">
        <v>1891</v>
      </c>
      <c r="J50" s="7" t="s">
        <v>14</v>
      </c>
    </row>
    <row r="51" spans="1:10">
      <c r="A51" s="6">
        <v>47</v>
      </c>
      <c r="B51" s="6" t="s">
        <v>1972</v>
      </c>
      <c r="C51" s="6" t="s">
        <v>1973</v>
      </c>
      <c r="D51" s="6" t="s">
        <v>1974</v>
      </c>
      <c r="E51" s="6" t="s">
        <v>2240</v>
      </c>
      <c r="F51" s="6" t="s">
        <v>1973</v>
      </c>
      <c r="G51" s="6" t="s">
        <v>37</v>
      </c>
      <c r="H51" s="6" t="s">
        <v>29</v>
      </c>
      <c r="I51" s="6" t="s">
        <v>1891</v>
      </c>
      <c r="J51" s="7" t="s">
        <v>14</v>
      </c>
    </row>
    <row r="52" spans="1:10">
      <c r="A52" s="6">
        <v>48</v>
      </c>
      <c r="B52" s="6" t="s">
        <v>1975</v>
      </c>
      <c r="C52" s="6" t="s">
        <v>502</v>
      </c>
      <c r="D52" s="6" t="s">
        <v>1976</v>
      </c>
      <c r="E52" s="6" t="s">
        <v>2240</v>
      </c>
      <c r="F52" s="6" t="s">
        <v>502</v>
      </c>
      <c r="G52" s="6" t="s">
        <v>37</v>
      </c>
      <c r="H52" s="6" t="s">
        <v>29</v>
      </c>
      <c r="I52" s="6" t="s">
        <v>1891</v>
      </c>
      <c r="J52" s="7" t="s">
        <v>14</v>
      </c>
    </row>
    <row r="53" spans="1:10">
      <c r="A53" s="6">
        <v>49</v>
      </c>
      <c r="B53" s="6" t="s">
        <v>1977</v>
      </c>
      <c r="C53" s="6" t="s">
        <v>1383</v>
      </c>
      <c r="D53" s="6" t="s">
        <v>1384</v>
      </c>
      <c r="E53" s="6" t="s">
        <v>2240</v>
      </c>
      <c r="F53" s="6" t="s">
        <v>1383</v>
      </c>
      <c r="G53" s="6" t="s">
        <v>37</v>
      </c>
      <c r="H53" s="6" t="s">
        <v>29</v>
      </c>
      <c r="I53" s="6" t="s">
        <v>1891</v>
      </c>
      <c r="J53" s="7" t="s">
        <v>14</v>
      </c>
    </row>
    <row r="54" spans="1:10">
      <c r="A54" s="6">
        <v>50</v>
      </c>
      <c r="B54" s="6" t="s">
        <v>949</v>
      </c>
      <c r="C54" s="6" t="s">
        <v>527</v>
      </c>
      <c r="D54" s="6" t="s">
        <v>1978</v>
      </c>
      <c r="E54" s="6" t="s">
        <v>2240</v>
      </c>
      <c r="F54" s="6" t="s">
        <v>527</v>
      </c>
      <c r="G54" s="6" t="s">
        <v>28</v>
      </c>
      <c r="H54" s="6" t="s">
        <v>29</v>
      </c>
      <c r="I54" s="6" t="s">
        <v>1891</v>
      </c>
      <c r="J54" s="7" t="s">
        <v>14</v>
      </c>
    </row>
    <row r="55" spans="1:10">
      <c r="A55" s="6">
        <v>51</v>
      </c>
      <c r="B55" s="6" t="s">
        <v>1979</v>
      </c>
      <c r="C55" s="6" t="s">
        <v>1980</v>
      </c>
      <c r="D55" s="6" t="s">
        <v>1981</v>
      </c>
      <c r="E55" s="6" t="s">
        <v>2240</v>
      </c>
      <c r="F55" s="6" t="s">
        <v>1980</v>
      </c>
      <c r="G55" s="6" t="s">
        <v>28</v>
      </c>
      <c r="H55" s="6" t="s">
        <v>29</v>
      </c>
      <c r="I55" s="6" t="s">
        <v>1891</v>
      </c>
      <c r="J55" s="7" t="s">
        <v>14</v>
      </c>
    </row>
    <row r="56" spans="1:10">
      <c r="A56" s="6">
        <v>52</v>
      </c>
      <c r="B56" s="6" t="s">
        <v>1982</v>
      </c>
      <c r="C56" s="6" t="s">
        <v>1983</v>
      </c>
      <c r="D56" s="6" t="s">
        <v>1984</v>
      </c>
      <c r="E56" s="6" t="s">
        <v>2240</v>
      </c>
      <c r="F56" s="6" t="s">
        <v>1983</v>
      </c>
      <c r="G56" s="6" t="s">
        <v>37</v>
      </c>
      <c r="H56" s="6" t="s">
        <v>29</v>
      </c>
      <c r="I56" s="6" t="s">
        <v>1891</v>
      </c>
      <c r="J56" s="7" t="s">
        <v>14</v>
      </c>
    </row>
    <row r="57" spans="1:10">
      <c r="A57" s="6">
        <v>53</v>
      </c>
      <c r="B57" s="6" t="s">
        <v>1985</v>
      </c>
      <c r="C57" s="6" t="s">
        <v>1986</v>
      </c>
      <c r="D57" s="6" t="s">
        <v>1987</v>
      </c>
      <c r="E57" s="6" t="s">
        <v>2240</v>
      </c>
      <c r="F57" s="6" t="s">
        <v>1986</v>
      </c>
      <c r="G57" s="6" t="s">
        <v>37</v>
      </c>
      <c r="H57" s="6" t="s">
        <v>29</v>
      </c>
      <c r="I57" s="6" t="s">
        <v>1891</v>
      </c>
      <c r="J57" s="7" t="s">
        <v>14</v>
      </c>
    </row>
    <row r="58" spans="1:10">
      <c r="A58" s="6">
        <v>54</v>
      </c>
      <c r="B58" s="6" t="s">
        <v>1988</v>
      </c>
      <c r="C58" s="6" t="s">
        <v>1989</v>
      </c>
      <c r="D58" s="6" t="s">
        <v>1990</v>
      </c>
      <c r="E58" s="6" t="s">
        <v>2240</v>
      </c>
      <c r="F58" s="6" t="s">
        <v>1989</v>
      </c>
      <c r="G58" s="6" t="s">
        <v>28</v>
      </c>
      <c r="H58" s="6" t="s">
        <v>29</v>
      </c>
      <c r="I58" s="6" t="s">
        <v>1991</v>
      </c>
      <c r="J58" s="7" t="s">
        <v>14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true" summaryRight="true"/>
  </sheetPr>
  <dimension ref="J5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1889</v>
      </c>
      <c r="E2" s="6" t="s">
        <v>1617</v>
      </c>
      <c r="F2" s="6" t="s">
        <v>1618</v>
      </c>
      <c r="G2" s="6" t="s">
        <v>1619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897</v>
      </c>
      <c r="C5" s="6" t="s">
        <v>50</v>
      </c>
      <c r="D5" s="6" t="s">
        <v>700</v>
      </c>
      <c r="E5" s="6" t="s">
        <v>1890</v>
      </c>
      <c r="F5" s="6" t="s">
        <v>50</v>
      </c>
      <c r="G5" s="6" t="s">
        <v>37</v>
      </c>
      <c r="H5" s="6" t="s">
        <v>29</v>
      </c>
      <c r="I5" s="6" t="s">
        <v>1891</v>
      </c>
      <c r="J5" s="7" t="s">
        <v>14</v>
      </c>
    </row>
    <row r="6" spans="1:10">
      <c r="A6" s="6">
        <v>2</v>
      </c>
      <c r="B6" s="6" t="s">
        <v>899</v>
      </c>
      <c r="C6" s="6" t="s">
        <v>50</v>
      </c>
      <c r="D6" s="6" t="s">
        <v>163</v>
      </c>
      <c r="E6" s="6" t="s">
        <v>1890</v>
      </c>
      <c r="F6" s="6" t="s">
        <v>50</v>
      </c>
      <c r="G6" s="6" t="s">
        <v>37</v>
      </c>
      <c r="H6" s="6" t="s">
        <v>29</v>
      </c>
      <c r="I6" s="6" t="s">
        <v>1891</v>
      </c>
      <c r="J6" s="7" t="s">
        <v>14</v>
      </c>
    </row>
    <row r="7" spans="1:10">
      <c r="A7" s="6">
        <v>3</v>
      </c>
      <c r="B7" s="6" t="s">
        <v>1892</v>
      </c>
      <c r="C7" s="6" t="s">
        <v>1883</v>
      </c>
      <c r="D7" s="6" t="s">
        <v>178</v>
      </c>
      <c r="E7" s="6" t="s">
        <v>1890</v>
      </c>
      <c r="F7" s="6" t="s">
        <v>1883</v>
      </c>
      <c r="G7" s="6" t="s">
        <v>33</v>
      </c>
      <c r="H7" s="6" t="s">
        <v>29</v>
      </c>
      <c r="I7" s="6" t="s">
        <v>1891</v>
      </c>
      <c r="J7" s="7" t="s">
        <v>14</v>
      </c>
    </row>
    <row r="8" spans="1:10">
      <c r="A8" s="6">
        <v>4</v>
      </c>
      <c r="B8" s="6" t="s">
        <v>326</v>
      </c>
      <c r="C8" s="6" t="s">
        <v>513</v>
      </c>
      <c r="D8" s="6" t="s">
        <v>1893</v>
      </c>
      <c r="E8" s="6" t="s">
        <v>1890</v>
      </c>
      <c r="F8" s="6" t="s">
        <v>513</v>
      </c>
      <c r="G8" s="6" t="s">
        <v>37</v>
      </c>
      <c r="H8" s="6" t="s">
        <v>29</v>
      </c>
      <c r="I8" s="6" t="s">
        <v>1891</v>
      </c>
      <c r="J8" s="7" t="s">
        <v>14</v>
      </c>
    </row>
    <row r="9" spans="1:10">
      <c r="A9" s="6">
        <v>5</v>
      </c>
      <c r="B9" s="6" t="s">
        <v>1894</v>
      </c>
      <c r="C9" s="6" t="s">
        <v>1895</v>
      </c>
      <c r="D9" s="6" t="s">
        <v>1896</v>
      </c>
      <c r="E9" s="6" t="s">
        <v>1890</v>
      </c>
      <c r="F9" s="6" t="s">
        <v>1895</v>
      </c>
      <c r="G9" s="6" t="s">
        <v>37</v>
      </c>
      <c r="H9" s="6" t="s">
        <v>29</v>
      </c>
      <c r="I9" s="6" t="s">
        <v>1891</v>
      </c>
      <c r="J9" s="7" t="s">
        <v>14</v>
      </c>
    </row>
    <row r="10" spans="1:10">
      <c r="A10" s="6">
        <v>6</v>
      </c>
      <c r="B10" s="6" t="s">
        <v>1897</v>
      </c>
      <c r="C10" s="6" t="s">
        <v>1380</v>
      </c>
      <c r="D10" s="6" t="s">
        <v>1381</v>
      </c>
      <c r="E10" s="6" t="s">
        <v>1890</v>
      </c>
      <c r="F10" s="6" t="s">
        <v>1380</v>
      </c>
      <c r="G10" s="6" t="s">
        <v>33</v>
      </c>
      <c r="H10" s="6" t="s">
        <v>29</v>
      </c>
      <c r="I10" s="6" t="s">
        <v>1891</v>
      </c>
      <c r="J10" s="7" t="s">
        <v>14</v>
      </c>
    </row>
    <row r="11" spans="1:10">
      <c r="A11" s="6">
        <v>7</v>
      </c>
      <c r="B11" s="6" t="s">
        <v>458</v>
      </c>
      <c r="C11" s="6" t="s">
        <v>1898</v>
      </c>
      <c r="D11" s="6" t="s">
        <v>1215</v>
      </c>
      <c r="E11" s="6" t="s">
        <v>1890</v>
      </c>
      <c r="F11" s="6" t="s">
        <v>1898</v>
      </c>
      <c r="G11" s="6" t="s">
        <v>28</v>
      </c>
      <c r="H11" s="6" t="s">
        <v>29</v>
      </c>
      <c r="I11" s="6" t="s">
        <v>1891</v>
      </c>
      <c r="J11" s="7" t="s">
        <v>14</v>
      </c>
    </row>
    <row r="12" spans="1:10">
      <c r="A12" s="6">
        <v>8</v>
      </c>
      <c r="B12" s="6" t="s">
        <v>1899</v>
      </c>
      <c r="C12" s="6" t="s">
        <v>915</v>
      </c>
      <c r="D12" s="6" t="s">
        <v>1386</v>
      </c>
      <c r="E12" s="6" t="s">
        <v>1890</v>
      </c>
      <c r="F12" s="6" t="s">
        <v>915</v>
      </c>
      <c r="G12" s="6" t="s">
        <v>37</v>
      </c>
      <c r="H12" s="6" t="s">
        <v>29</v>
      </c>
      <c r="I12" s="6" t="s">
        <v>1891</v>
      </c>
      <c r="J12" s="7" t="s">
        <v>14</v>
      </c>
    </row>
    <row r="13" spans="1:10">
      <c r="A13" s="6">
        <v>9</v>
      </c>
      <c r="B13" s="6" t="s">
        <v>1900</v>
      </c>
      <c r="C13" s="6" t="s">
        <v>509</v>
      </c>
      <c r="D13" s="6" t="s">
        <v>1374</v>
      </c>
      <c r="E13" s="6" t="s">
        <v>1890</v>
      </c>
      <c r="F13" s="6" t="s">
        <v>509</v>
      </c>
      <c r="G13" s="6" t="s">
        <v>28</v>
      </c>
      <c r="H13" s="6" t="s">
        <v>29</v>
      </c>
      <c r="I13" s="6" t="s">
        <v>1891</v>
      </c>
      <c r="J13" s="7" t="s">
        <v>14</v>
      </c>
    </row>
    <row r="14" spans="1:10">
      <c r="A14" s="6">
        <v>10</v>
      </c>
      <c r="B14" s="6" t="s">
        <v>1901</v>
      </c>
      <c r="C14" s="6" t="s">
        <v>830</v>
      </c>
      <c r="D14" s="6" t="s">
        <v>1375</v>
      </c>
      <c r="E14" s="6" t="s">
        <v>1890</v>
      </c>
      <c r="F14" s="6" t="s">
        <v>830</v>
      </c>
      <c r="G14" s="6" t="s">
        <v>37</v>
      </c>
      <c r="H14" s="6" t="s">
        <v>29</v>
      </c>
      <c r="I14" s="6" t="s">
        <v>1891</v>
      </c>
      <c r="J14" s="7" t="s">
        <v>14</v>
      </c>
    </row>
    <row r="15" spans="1:10">
      <c r="A15" s="6">
        <v>11</v>
      </c>
      <c r="B15" s="6" t="s">
        <v>1902</v>
      </c>
      <c r="C15" s="6" t="s">
        <v>1903</v>
      </c>
      <c r="D15" s="6" t="s">
        <v>1904</v>
      </c>
      <c r="E15" s="6" t="s">
        <v>1890</v>
      </c>
      <c r="F15" s="6" t="s">
        <v>1903</v>
      </c>
      <c r="G15" s="6" t="s">
        <v>28</v>
      </c>
      <c r="H15" s="6" t="s">
        <v>29</v>
      </c>
      <c r="I15" s="6" t="s">
        <v>1891</v>
      </c>
      <c r="J15" s="7" t="s">
        <v>14</v>
      </c>
    </row>
    <row r="16" spans="1:10">
      <c r="A16" s="6">
        <v>12</v>
      </c>
      <c r="B16" s="6" t="s">
        <v>1905</v>
      </c>
      <c r="C16" s="6" t="s">
        <v>1906</v>
      </c>
      <c r="D16" s="6" t="s">
        <v>1907</v>
      </c>
      <c r="E16" s="6" t="s">
        <v>1890</v>
      </c>
      <c r="F16" s="6" t="s">
        <v>1906</v>
      </c>
      <c r="G16" s="6" t="s">
        <v>37</v>
      </c>
      <c r="H16" s="6" t="s">
        <v>29</v>
      </c>
      <c r="I16" s="6" t="s">
        <v>1891</v>
      </c>
      <c r="J16" s="7" t="s">
        <v>14</v>
      </c>
    </row>
    <row r="17" spans="1:10">
      <c r="A17" s="6">
        <v>13</v>
      </c>
      <c r="B17" s="6" t="s">
        <v>910</v>
      </c>
      <c r="C17" s="6" t="s">
        <v>1218</v>
      </c>
      <c r="D17" s="6" t="s">
        <v>1219</v>
      </c>
      <c r="E17" s="6" t="s">
        <v>1890</v>
      </c>
      <c r="F17" s="6" t="s">
        <v>1218</v>
      </c>
      <c r="G17" s="6" t="s">
        <v>28</v>
      </c>
      <c r="H17" s="6" t="s">
        <v>29</v>
      </c>
      <c r="I17" s="6" t="s">
        <v>1891</v>
      </c>
      <c r="J17" s="7" t="s">
        <v>14</v>
      </c>
    </row>
    <row r="18" spans="1:10">
      <c r="A18" s="6">
        <v>14</v>
      </c>
      <c r="B18" s="6" t="s">
        <v>912</v>
      </c>
      <c r="C18" s="6" t="s">
        <v>1220</v>
      </c>
      <c r="D18" s="6" t="s">
        <v>1221</v>
      </c>
      <c r="E18" s="6" t="s">
        <v>1890</v>
      </c>
      <c r="F18" s="6" t="s">
        <v>1220</v>
      </c>
      <c r="G18" s="6" t="s">
        <v>37</v>
      </c>
      <c r="H18" s="6" t="s">
        <v>29</v>
      </c>
      <c r="I18" s="6" t="s">
        <v>1891</v>
      </c>
      <c r="J18" s="7" t="s">
        <v>14</v>
      </c>
    </row>
    <row r="19" spans="1:10">
      <c r="A19" s="6">
        <v>15</v>
      </c>
      <c r="B19" s="6" t="s">
        <v>1908</v>
      </c>
      <c r="C19" s="6" t="s">
        <v>1909</v>
      </c>
      <c r="D19" s="6" t="s">
        <v>1910</v>
      </c>
      <c r="E19" s="6" t="s">
        <v>1890</v>
      </c>
      <c r="F19" s="6" t="s">
        <v>1909</v>
      </c>
      <c r="G19" s="6" t="s">
        <v>28</v>
      </c>
      <c r="H19" s="6" t="s">
        <v>29</v>
      </c>
      <c r="I19" s="6" t="s">
        <v>1891</v>
      </c>
      <c r="J19" s="7" t="s">
        <v>14</v>
      </c>
    </row>
    <row r="20" spans="1:10">
      <c r="A20" s="6">
        <v>16</v>
      </c>
      <c r="B20" s="6" t="s">
        <v>1911</v>
      </c>
      <c r="C20" s="6" t="s">
        <v>1912</v>
      </c>
      <c r="D20" s="6" t="s">
        <v>1913</v>
      </c>
      <c r="E20" s="6" t="s">
        <v>1890</v>
      </c>
      <c r="F20" s="6" t="s">
        <v>1912</v>
      </c>
      <c r="G20" s="6" t="s">
        <v>28</v>
      </c>
      <c r="H20" s="6" t="s">
        <v>29</v>
      </c>
      <c r="I20" s="6" t="s">
        <v>1891</v>
      </c>
      <c r="J20" s="7" t="s">
        <v>14</v>
      </c>
    </row>
    <row r="21" spans="1:10">
      <c r="A21" s="6">
        <v>17</v>
      </c>
      <c r="B21" s="6" t="s">
        <v>1914</v>
      </c>
      <c r="C21" s="6" t="s">
        <v>1915</v>
      </c>
      <c r="D21" s="6" t="s">
        <v>1916</v>
      </c>
      <c r="E21" s="6" t="s">
        <v>1890</v>
      </c>
      <c r="F21" s="6" t="s">
        <v>1915</v>
      </c>
      <c r="G21" s="6" t="s">
        <v>28</v>
      </c>
      <c r="H21" s="6" t="s">
        <v>29</v>
      </c>
      <c r="I21" s="6" t="s">
        <v>1891</v>
      </c>
      <c r="J21" s="7" t="s">
        <v>14</v>
      </c>
    </row>
    <row r="22" spans="1:10">
      <c r="A22" s="6">
        <v>18</v>
      </c>
      <c r="B22" s="6" t="s">
        <v>188</v>
      </c>
      <c r="C22" s="6" t="s">
        <v>1917</v>
      </c>
      <c r="D22" s="6" t="s">
        <v>190</v>
      </c>
      <c r="E22" s="6" t="s">
        <v>1890</v>
      </c>
      <c r="F22" s="6" t="s">
        <v>1917</v>
      </c>
      <c r="G22" s="6" t="s">
        <v>28</v>
      </c>
      <c r="H22" s="6" t="s">
        <v>29</v>
      </c>
      <c r="I22" s="6" t="s">
        <v>1891</v>
      </c>
      <c r="J22" s="7" t="s">
        <v>14</v>
      </c>
    </row>
    <row r="23" spans="1:10">
      <c r="A23" s="6">
        <v>19</v>
      </c>
      <c r="B23" s="6" t="s">
        <v>516</v>
      </c>
      <c r="C23" s="6" t="s">
        <v>189</v>
      </c>
      <c r="D23" s="6" t="s">
        <v>342</v>
      </c>
      <c r="E23" s="6" t="s">
        <v>1890</v>
      </c>
      <c r="F23" s="6" t="s">
        <v>189</v>
      </c>
      <c r="G23" s="6" t="s">
        <v>37</v>
      </c>
      <c r="H23" s="6" t="s">
        <v>29</v>
      </c>
      <c r="I23" s="6" t="s">
        <v>1891</v>
      </c>
      <c r="J23" s="7" t="s">
        <v>14</v>
      </c>
    </row>
    <row r="24" spans="1:10">
      <c r="A24" s="6">
        <v>20</v>
      </c>
      <c r="B24" s="6" t="s">
        <v>1918</v>
      </c>
      <c r="C24" s="6" t="s">
        <v>1409</v>
      </c>
      <c r="D24" s="6" t="s">
        <v>1919</v>
      </c>
      <c r="E24" s="6" t="s">
        <v>1890</v>
      </c>
      <c r="F24" s="6" t="s">
        <v>1409</v>
      </c>
      <c r="G24" s="6" t="s">
        <v>33</v>
      </c>
      <c r="H24" s="6" t="s">
        <v>29</v>
      </c>
      <c r="I24" s="6" t="s">
        <v>1891</v>
      </c>
      <c r="J24" s="7" t="s">
        <v>14</v>
      </c>
    </row>
    <row r="25" spans="1:10">
      <c r="A25" s="6">
        <v>21</v>
      </c>
      <c r="B25" s="6" t="s">
        <v>1920</v>
      </c>
      <c r="C25" s="6" t="s">
        <v>1921</v>
      </c>
      <c r="D25" s="6" t="s">
        <v>1922</v>
      </c>
      <c r="E25" s="6" t="s">
        <v>1890</v>
      </c>
      <c r="F25" s="6" t="s">
        <v>1921</v>
      </c>
      <c r="G25" s="6" t="s">
        <v>33</v>
      </c>
      <c r="H25" s="6" t="s">
        <v>29</v>
      </c>
      <c r="I25" s="6" t="s">
        <v>1891</v>
      </c>
      <c r="J25" s="7" t="s">
        <v>14</v>
      </c>
    </row>
    <row r="26" spans="1:10">
      <c r="A26" s="6">
        <v>22</v>
      </c>
      <c r="B26" s="6" t="s">
        <v>1923</v>
      </c>
      <c r="C26" s="6" t="s">
        <v>1924</v>
      </c>
      <c r="D26" s="6" t="s">
        <v>1925</v>
      </c>
      <c r="E26" s="6" t="s">
        <v>1890</v>
      </c>
      <c r="F26" s="6" t="s">
        <v>1924</v>
      </c>
      <c r="G26" s="6" t="s">
        <v>37</v>
      </c>
      <c r="H26" s="6" t="s">
        <v>29</v>
      </c>
      <c r="I26" s="6" t="s">
        <v>1891</v>
      </c>
      <c r="J26" s="7" t="s">
        <v>14</v>
      </c>
    </row>
    <row r="27" spans="1:10">
      <c r="A27" s="6">
        <v>23</v>
      </c>
      <c r="B27" s="6" t="s">
        <v>1926</v>
      </c>
      <c r="C27" s="6" t="s">
        <v>61</v>
      </c>
      <c r="D27" s="6" t="s">
        <v>1927</v>
      </c>
      <c r="E27" s="6" t="s">
        <v>1890</v>
      </c>
      <c r="F27" s="6" t="s">
        <v>61</v>
      </c>
      <c r="G27" s="6" t="s">
        <v>28</v>
      </c>
      <c r="H27" s="6" t="s">
        <v>29</v>
      </c>
      <c r="I27" s="6" t="s">
        <v>1891</v>
      </c>
      <c r="J27" s="7" t="s">
        <v>14</v>
      </c>
    </row>
    <row r="28" spans="1:10">
      <c r="A28" s="6">
        <v>24</v>
      </c>
      <c r="B28" s="6" t="s">
        <v>1928</v>
      </c>
      <c r="C28" s="6" t="s">
        <v>1929</v>
      </c>
      <c r="D28" s="6" t="s">
        <v>1930</v>
      </c>
      <c r="E28" s="6" t="s">
        <v>1890</v>
      </c>
      <c r="F28" s="6" t="s">
        <v>1929</v>
      </c>
      <c r="G28" s="6" t="s">
        <v>28</v>
      </c>
      <c r="H28" s="6" t="s">
        <v>29</v>
      </c>
      <c r="I28" s="6" t="s">
        <v>1891</v>
      </c>
      <c r="J28" s="7" t="s">
        <v>14</v>
      </c>
    </row>
    <row r="29" spans="1:10">
      <c r="A29" s="6">
        <v>25</v>
      </c>
      <c r="B29" s="6" t="s">
        <v>1931</v>
      </c>
      <c r="C29" s="6" t="s">
        <v>1932</v>
      </c>
      <c r="D29" s="6" t="s">
        <v>1933</v>
      </c>
      <c r="E29" s="6" t="s">
        <v>1890</v>
      </c>
      <c r="F29" s="6" t="s">
        <v>1932</v>
      </c>
      <c r="G29" s="6" t="s">
        <v>28</v>
      </c>
      <c r="H29" s="6" t="s">
        <v>29</v>
      </c>
      <c r="I29" s="6" t="s">
        <v>1891</v>
      </c>
      <c r="J29" s="7" t="s">
        <v>14</v>
      </c>
    </row>
    <row r="30" spans="1:10">
      <c r="A30" s="6">
        <v>26</v>
      </c>
      <c r="B30" s="6" t="s">
        <v>1934</v>
      </c>
      <c r="C30" s="6" t="s">
        <v>1912</v>
      </c>
      <c r="D30" s="6" t="s">
        <v>1935</v>
      </c>
      <c r="E30" s="6" t="s">
        <v>1890</v>
      </c>
      <c r="F30" s="6" t="s">
        <v>1912</v>
      </c>
      <c r="G30" s="6" t="s">
        <v>28</v>
      </c>
      <c r="H30" s="6" t="s">
        <v>29</v>
      </c>
      <c r="I30" s="6" t="s">
        <v>1891</v>
      </c>
      <c r="J30" s="7" t="s">
        <v>14</v>
      </c>
    </row>
    <row r="31" spans="1:10">
      <c r="A31" s="6">
        <v>27</v>
      </c>
      <c r="B31" s="6" t="s">
        <v>1936</v>
      </c>
      <c r="C31" s="6" t="s">
        <v>1937</v>
      </c>
      <c r="D31" s="6" t="s">
        <v>1938</v>
      </c>
      <c r="E31" s="6" t="s">
        <v>1890</v>
      </c>
      <c r="F31" s="6" t="s">
        <v>1937</v>
      </c>
      <c r="G31" s="6" t="s">
        <v>28</v>
      </c>
      <c r="H31" s="6" t="s">
        <v>29</v>
      </c>
      <c r="I31" s="6" t="s">
        <v>1891</v>
      </c>
      <c r="J31" s="7" t="s">
        <v>14</v>
      </c>
    </row>
    <row r="32" spans="1:10">
      <c r="A32" s="6">
        <v>28</v>
      </c>
      <c r="B32" s="6" t="s">
        <v>1939</v>
      </c>
      <c r="C32" s="6" t="s">
        <v>1940</v>
      </c>
      <c r="D32" s="6" t="s">
        <v>1941</v>
      </c>
      <c r="E32" s="6" t="s">
        <v>1890</v>
      </c>
      <c r="F32" s="6" t="s">
        <v>1940</v>
      </c>
      <c r="G32" s="6" t="s">
        <v>37</v>
      </c>
      <c r="H32" s="6" t="s">
        <v>29</v>
      </c>
      <c r="I32" s="6" t="s">
        <v>1891</v>
      </c>
      <c r="J32" s="7" t="s">
        <v>14</v>
      </c>
    </row>
    <row r="33" spans="1:10">
      <c r="A33" s="6">
        <v>29</v>
      </c>
      <c r="B33" s="6" t="s">
        <v>1942</v>
      </c>
      <c r="C33" s="6" t="s">
        <v>1943</v>
      </c>
      <c r="D33" s="6" t="s">
        <v>1944</v>
      </c>
      <c r="E33" s="6" t="s">
        <v>1890</v>
      </c>
      <c r="F33" s="6" t="s">
        <v>1943</v>
      </c>
      <c r="G33" s="6" t="s">
        <v>37</v>
      </c>
      <c r="H33" s="6" t="s">
        <v>29</v>
      </c>
      <c r="I33" s="6" t="s">
        <v>1891</v>
      </c>
      <c r="J33" s="7" t="s">
        <v>14</v>
      </c>
    </row>
    <row r="34" spans="1:10">
      <c r="A34" s="6">
        <v>30</v>
      </c>
      <c r="B34" s="6" t="s">
        <v>1945</v>
      </c>
      <c r="C34" s="6" t="s">
        <v>941</v>
      </c>
      <c r="D34" s="6" t="s">
        <v>223</v>
      </c>
      <c r="E34" s="6" t="s">
        <v>1890</v>
      </c>
      <c r="F34" s="6" t="s">
        <v>941</v>
      </c>
      <c r="G34" s="6" t="s">
        <v>37</v>
      </c>
      <c r="H34" s="6" t="s">
        <v>29</v>
      </c>
      <c r="I34" s="6" t="s">
        <v>1891</v>
      </c>
      <c r="J34" s="7" t="s">
        <v>14</v>
      </c>
    </row>
    <row r="35" spans="1:10">
      <c r="A35" s="6">
        <v>31</v>
      </c>
      <c r="B35" s="6" t="s">
        <v>1433</v>
      </c>
      <c r="C35" s="6" t="s">
        <v>1946</v>
      </c>
      <c r="D35" s="6" t="s">
        <v>1435</v>
      </c>
      <c r="E35" s="6" t="s">
        <v>1890</v>
      </c>
      <c r="F35" s="6" t="s">
        <v>1946</v>
      </c>
      <c r="G35" s="6" t="s">
        <v>28</v>
      </c>
      <c r="H35" s="6" t="s">
        <v>29</v>
      </c>
      <c r="I35" s="6" t="s">
        <v>1891</v>
      </c>
      <c r="J35" s="7" t="s">
        <v>14</v>
      </c>
    </row>
    <row r="36" spans="1:10">
      <c r="A36" s="6">
        <v>32</v>
      </c>
      <c r="B36" s="6" t="s">
        <v>1436</v>
      </c>
      <c r="C36" s="6" t="s">
        <v>1437</v>
      </c>
      <c r="D36" s="6" t="s">
        <v>1438</v>
      </c>
      <c r="E36" s="6" t="s">
        <v>1890</v>
      </c>
      <c r="F36" s="6" t="s">
        <v>1437</v>
      </c>
      <c r="G36" s="6" t="s">
        <v>37</v>
      </c>
      <c r="H36" s="6" t="s">
        <v>29</v>
      </c>
      <c r="I36" s="6" t="s">
        <v>1891</v>
      </c>
      <c r="J36" s="7" t="s">
        <v>14</v>
      </c>
    </row>
    <row r="37" spans="1:10">
      <c r="A37" s="6">
        <v>33</v>
      </c>
      <c r="B37" s="6" t="s">
        <v>1947</v>
      </c>
      <c r="C37" s="6" t="s">
        <v>1948</v>
      </c>
      <c r="D37" s="6" t="s">
        <v>1949</v>
      </c>
      <c r="E37" s="6" t="s">
        <v>1890</v>
      </c>
      <c r="F37" s="6" t="s">
        <v>1948</v>
      </c>
      <c r="G37" s="6" t="s">
        <v>37</v>
      </c>
      <c r="H37" s="6" t="s">
        <v>29</v>
      </c>
      <c r="I37" s="6" t="s">
        <v>1891</v>
      </c>
      <c r="J37" s="7" t="s">
        <v>14</v>
      </c>
    </row>
    <row r="38" spans="1:10">
      <c r="A38" s="6">
        <v>34</v>
      </c>
      <c r="B38" s="6" t="s">
        <v>1950</v>
      </c>
      <c r="C38" s="6" t="s">
        <v>1951</v>
      </c>
      <c r="D38" s="6" t="s">
        <v>1952</v>
      </c>
      <c r="E38" s="6" t="s">
        <v>1890</v>
      </c>
      <c r="F38" s="6" t="s">
        <v>1951</v>
      </c>
      <c r="G38" s="6" t="s">
        <v>28</v>
      </c>
      <c r="H38" s="6" t="s">
        <v>29</v>
      </c>
      <c r="I38" s="6" t="s">
        <v>1891</v>
      </c>
      <c r="J38" s="7" t="s">
        <v>14</v>
      </c>
    </row>
    <row r="39" spans="1:10">
      <c r="A39" s="6">
        <v>35</v>
      </c>
      <c r="B39" s="6" t="s">
        <v>1953</v>
      </c>
      <c r="C39" s="6" t="s">
        <v>1954</v>
      </c>
      <c r="D39" s="6" t="s">
        <v>1955</v>
      </c>
      <c r="E39" s="6" t="s">
        <v>1890</v>
      </c>
      <c r="F39" s="6" t="s">
        <v>1954</v>
      </c>
      <c r="G39" s="6" t="s">
        <v>37</v>
      </c>
      <c r="H39" s="6" t="s">
        <v>29</v>
      </c>
      <c r="I39" s="6" t="s">
        <v>1891</v>
      </c>
      <c r="J39" s="7" t="s">
        <v>14</v>
      </c>
    </row>
    <row r="40" spans="1:10">
      <c r="A40" s="6">
        <v>36</v>
      </c>
      <c r="B40" s="6" t="s">
        <v>1956</v>
      </c>
      <c r="C40" s="6" t="s">
        <v>465</v>
      </c>
      <c r="D40" s="6" t="s">
        <v>1232</v>
      </c>
      <c r="E40" s="6" t="s">
        <v>1890</v>
      </c>
      <c r="F40" s="6" t="s">
        <v>465</v>
      </c>
      <c r="G40" s="6" t="s">
        <v>28</v>
      </c>
      <c r="H40" s="6" t="s">
        <v>29</v>
      </c>
      <c r="I40" s="6" t="s">
        <v>1891</v>
      </c>
      <c r="J40" s="7" t="s">
        <v>14</v>
      </c>
    </row>
    <row r="41" spans="1:10">
      <c r="A41" s="6">
        <v>37</v>
      </c>
      <c r="B41" s="6" t="s">
        <v>940</v>
      </c>
      <c r="C41" s="6" t="s">
        <v>246</v>
      </c>
      <c r="D41" s="6" t="s">
        <v>1957</v>
      </c>
      <c r="E41" s="6" t="s">
        <v>1890</v>
      </c>
      <c r="F41" s="6" t="s">
        <v>246</v>
      </c>
      <c r="G41" s="6" t="s">
        <v>37</v>
      </c>
      <c r="H41" s="6" t="s">
        <v>29</v>
      </c>
      <c r="I41" s="6" t="s">
        <v>1891</v>
      </c>
      <c r="J41" s="7" t="s">
        <v>14</v>
      </c>
    </row>
    <row r="42" spans="1:10">
      <c r="A42" s="6">
        <v>38</v>
      </c>
      <c r="B42" s="6" t="s">
        <v>1958</v>
      </c>
      <c r="C42" s="6" t="s">
        <v>1959</v>
      </c>
      <c r="D42" s="6" t="s">
        <v>1368</v>
      </c>
      <c r="E42" s="6" t="s">
        <v>1890</v>
      </c>
      <c r="F42" s="6" t="s">
        <v>1959</v>
      </c>
      <c r="G42" s="6" t="s">
        <v>28</v>
      </c>
      <c r="H42" s="6" t="s">
        <v>29</v>
      </c>
      <c r="I42" s="6" t="s">
        <v>1891</v>
      </c>
      <c r="J42" s="7" t="s">
        <v>14</v>
      </c>
    </row>
    <row r="43" spans="1:10">
      <c r="A43" s="6">
        <v>39</v>
      </c>
      <c r="B43" s="6" t="s">
        <v>1960</v>
      </c>
      <c r="C43" s="6" t="s">
        <v>1371</v>
      </c>
      <c r="D43" s="6" t="s">
        <v>1372</v>
      </c>
      <c r="E43" s="6" t="s">
        <v>1890</v>
      </c>
      <c r="F43" s="6" t="s">
        <v>1371</v>
      </c>
      <c r="G43" s="6" t="s">
        <v>37</v>
      </c>
      <c r="H43" s="6" t="s">
        <v>29</v>
      </c>
      <c r="I43" s="6" t="s">
        <v>1891</v>
      </c>
      <c r="J43" s="7" t="s">
        <v>14</v>
      </c>
    </row>
    <row r="44" spans="1:10">
      <c r="A44" s="6">
        <v>40</v>
      </c>
      <c r="B44" s="6" t="s">
        <v>107</v>
      </c>
      <c r="C44" s="6" t="s">
        <v>467</v>
      </c>
      <c r="D44" s="6" t="s">
        <v>468</v>
      </c>
      <c r="E44" s="6" t="s">
        <v>1890</v>
      </c>
      <c r="F44" s="6" t="s">
        <v>467</v>
      </c>
      <c r="G44" s="6" t="s">
        <v>37</v>
      </c>
      <c r="H44" s="6" t="s">
        <v>29</v>
      </c>
      <c r="I44" s="6" t="s">
        <v>1891</v>
      </c>
      <c r="J44" s="7" t="s">
        <v>14</v>
      </c>
    </row>
    <row r="45" spans="1:10">
      <c r="A45" s="6">
        <v>41</v>
      </c>
      <c r="B45" s="6" t="s">
        <v>1961</v>
      </c>
      <c r="C45" s="6" t="s">
        <v>1962</v>
      </c>
      <c r="D45" s="6" t="s">
        <v>1963</v>
      </c>
      <c r="E45" s="6" t="s">
        <v>1890</v>
      </c>
      <c r="F45" s="6" t="s">
        <v>1962</v>
      </c>
      <c r="G45" s="6" t="s">
        <v>37</v>
      </c>
      <c r="H45" s="6" t="s">
        <v>29</v>
      </c>
      <c r="I45" s="6" t="s">
        <v>1891</v>
      </c>
      <c r="J45" s="7" t="s">
        <v>14</v>
      </c>
    </row>
    <row r="46" spans="1:10">
      <c r="A46" s="6">
        <v>42</v>
      </c>
      <c r="B46" s="6" t="s">
        <v>1964</v>
      </c>
      <c r="C46" s="6" t="s">
        <v>1965</v>
      </c>
      <c r="D46" s="6" t="s">
        <v>1966</v>
      </c>
      <c r="E46" s="6" t="s">
        <v>1890</v>
      </c>
      <c r="F46" s="6" t="s">
        <v>1965</v>
      </c>
      <c r="G46" s="6" t="s">
        <v>37</v>
      </c>
      <c r="H46" s="6" t="s">
        <v>29</v>
      </c>
      <c r="I46" s="6" t="s">
        <v>1891</v>
      </c>
      <c r="J46" s="7" t="s">
        <v>14</v>
      </c>
    </row>
    <row r="47" spans="1:10">
      <c r="A47" s="6">
        <v>43</v>
      </c>
      <c r="B47" s="6" t="s">
        <v>1444</v>
      </c>
      <c r="C47" s="6" t="s">
        <v>1967</v>
      </c>
      <c r="D47" s="6" t="s">
        <v>1446</v>
      </c>
      <c r="E47" s="6" t="s">
        <v>1890</v>
      </c>
      <c r="F47" s="6" t="s">
        <v>1967</v>
      </c>
      <c r="G47" s="6" t="s">
        <v>28</v>
      </c>
      <c r="H47" s="6" t="s">
        <v>29</v>
      </c>
      <c r="I47" s="6" t="s">
        <v>1891</v>
      </c>
      <c r="J47" s="7" t="s">
        <v>14</v>
      </c>
    </row>
    <row r="48" spans="1:10">
      <c r="A48" s="6">
        <v>44</v>
      </c>
      <c r="B48" s="6" t="s">
        <v>1447</v>
      </c>
      <c r="C48" s="6" t="s">
        <v>1448</v>
      </c>
      <c r="D48" s="6" t="s">
        <v>1449</v>
      </c>
      <c r="E48" s="6" t="s">
        <v>1890</v>
      </c>
      <c r="F48" s="6" t="s">
        <v>1448</v>
      </c>
      <c r="G48" s="6" t="s">
        <v>37</v>
      </c>
      <c r="H48" s="6" t="s">
        <v>29</v>
      </c>
      <c r="I48" s="6" t="s">
        <v>1891</v>
      </c>
      <c r="J48" s="7" t="s">
        <v>14</v>
      </c>
    </row>
    <row r="49" spans="1:10">
      <c r="A49" s="6">
        <v>45</v>
      </c>
      <c r="B49" s="6" t="s">
        <v>1968</v>
      </c>
      <c r="C49" s="6" t="s">
        <v>1969</v>
      </c>
      <c r="D49" s="6" t="s">
        <v>1970</v>
      </c>
      <c r="E49" s="6" t="s">
        <v>1890</v>
      </c>
      <c r="F49" s="6" t="s">
        <v>1969</v>
      </c>
      <c r="G49" s="6" t="s">
        <v>244</v>
      </c>
      <c r="H49" s="6" t="s">
        <v>29</v>
      </c>
      <c r="I49" s="6" t="s">
        <v>1891</v>
      </c>
      <c r="J49" s="7" t="s">
        <v>14</v>
      </c>
    </row>
    <row r="50" spans="1:10">
      <c r="A50" s="6">
        <v>46</v>
      </c>
      <c r="B50" s="6" t="s">
        <v>1971</v>
      </c>
      <c r="C50" s="6" t="s">
        <v>945</v>
      </c>
      <c r="D50" s="6" t="s">
        <v>391</v>
      </c>
      <c r="E50" s="6" t="s">
        <v>1890</v>
      </c>
      <c r="F50" s="6" t="s">
        <v>945</v>
      </c>
      <c r="G50" s="6" t="s">
        <v>244</v>
      </c>
      <c r="H50" s="6" t="s">
        <v>29</v>
      </c>
      <c r="I50" s="6" t="s">
        <v>1891</v>
      </c>
      <c r="J50" s="7" t="s">
        <v>14</v>
      </c>
    </row>
    <row r="51" spans="1:10">
      <c r="A51" s="6">
        <v>47</v>
      </c>
      <c r="B51" s="6" t="s">
        <v>1972</v>
      </c>
      <c r="C51" s="6" t="s">
        <v>1973</v>
      </c>
      <c r="D51" s="6" t="s">
        <v>1974</v>
      </c>
      <c r="E51" s="6" t="s">
        <v>1890</v>
      </c>
      <c r="F51" s="6" t="s">
        <v>1973</v>
      </c>
      <c r="G51" s="6" t="s">
        <v>37</v>
      </c>
      <c r="H51" s="6" t="s">
        <v>29</v>
      </c>
      <c r="I51" s="6" t="s">
        <v>1891</v>
      </c>
      <c r="J51" s="7" t="s">
        <v>14</v>
      </c>
    </row>
    <row r="52" spans="1:10">
      <c r="A52" s="6">
        <v>48</v>
      </c>
      <c r="B52" s="6" t="s">
        <v>1975</v>
      </c>
      <c r="C52" s="6" t="s">
        <v>502</v>
      </c>
      <c r="D52" s="6" t="s">
        <v>1976</v>
      </c>
      <c r="E52" s="6" t="s">
        <v>1890</v>
      </c>
      <c r="F52" s="6" t="s">
        <v>502</v>
      </c>
      <c r="G52" s="6" t="s">
        <v>37</v>
      </c>
      <c r="H52" s="6" t="s">
        <v>29</v>
      </c>
      <c r="I52" s="6" t="s">
        <v>1891</v>
      </c>
      <c r="J52" s="7" t="s">
        <v>14</v>
      </c>
    </row>
    <row r="53" spans="1:10">
      <c r="A53" s="6">
        <v>49</v>
      </c>
      <c r="B53" s="6" t="s">
        <v>1977</v>
      </c>
      <c r="C53" s="6" t="s">
        <v>1383</v>
      </c>
      <c r="D53" s="6" t="s">
        <v>1384</v>
      </c>
      <c r="E53" s="6" t="s">
        <v>1890</v>
      </c>
      <c r="F53" s="6" t="s">
        <v>1383</v>
      </c>
      <c r="G53" s="6" t="s">
        <v>37</v>
      </c>
      <c r="H53" s="6" t="s">
        <v>29</v>
      </c>
      <c r="I53" s="6" t="s">
        <v>1891</v>
      </c>
      <c r="J53" s="7" t="s">
        <v>14</v>
      </c>
    </row>
    <row r="54" spans="1:10">
      <c r="A54" s="6">
        <v>50</v>
      </c>
      <c r="B54" s="6" t="s">
        <v>949</v>
      </c>
      <c r="C54" s="6" t="s">
        <v>527</v>
      </c>
      <c r="D54" s="6" t="s">
        <v>1978</v>
      </c>
      <c r="E54" s="6" t="s">
        <v>1890</v>
      </c>
      <c r="F54" s="6" t="s">
        <v>527</v>
      </c>
      <c r="G54" s="6" t="s">
        <v>28</v>
      </c>
      <c r="H54" s="6" t="s">
        <v>29</v>
      </c>
      <c r="I54" s="6" t="s">
        <v>1891</v>
      </c>
      <c r="J54" s="7" t="s">
        <v>14</v>
      </c>
    </row>
    <row r="55" spans="1:10">
      <c r="A55" s="6">
        <v>51</v>
      </c>
      <c r="B55" s="6" t="s">
        <v>1979</v>
      </c>
      <c r="C55" s="6" t="s">
        <v>1980</v>
      </c>
      <c r="D55" s="6" t="s">
        <v>1981</v>
      </c>
      <c r="E55" s="6" t="s">
        <v>1890</v>
      </c>
      <c r="F55" s="6" t="s">
        <v>1980</v>
      </c>
      <c r="G55" s="6" t="s">
        <v>28</v>
      </c>
      <c r="H55" s="6" t="s">
        <v>29</v>
      </c>
      <c r="I55" s="6" t="s">
        <v>1891</v>
      </c>
      <c r="J55" s="7" t="s">
        <v>14</v>
      </c>
    </row>
    <row r="56" spans="1:10">
      <c r="A56" s="6">
        <v>52</v>
      </c>
      <c r="B56" s="6" t="s">
        <v>1982</v>
      </c>
      <c r="C56" s="6" t="s">
        <v>1983</v>
      </c>
      <c r="D56" s="6" t="s">
        <v>1984</v>
      </c>
      <c r="E56" s="6" t="s">
        <v>1890</v>
      </c>
      <c r="F56" s="6" t="s">
        <v>1983</v>
      </c>
      <c r="G56" s="6" t="s">
        <v>37</v>
      </c>
      <c r="H56" s="6" t="s">
        <v>29</v>
      </c>
      <c r="I56" s="6" t="s">
        <v>1891</v>
      </c>
      <c r="J56" s="7" t="s">
        <v>14</v>
      </c>
    </row>
    <row r="57" spans="1:10">
      <c r="A57" s="6">
        <v>53</v>
      </c>
      <c r="B57" s="6" t="s">
        <v>1985</v>
      </c>
      <c r="C57" s="6" t="s">
        <v>1986</v>
      </c>
      <c r="D57" s="6" t="s">
        <v>1987</v>
      </c>
      <c r="E57" s="6" t="s">
        <v>1890</v>
      </c>
      <c r="F57" s="6" t="s">
        <v>1986</v>
      </c>
      <c r="G57" s="6" t="s">
        <v>37</v>
      </c>
      <c r="H57" s="6" t="s">
        <v>29</v>
      </c>
      <c r="I57" s="6" t="s">
        <v>1891</v>
      </c>
      <c r="J57" s="7" t="s">
        <v>14</v>
      </c>
    </row>
    <row r="58" spans="1:10">
      <c r="A58" s="6">
        <v>54</v>
      </c>
      <c r="B58" s="6" t="s">
        <v>1988</v>
      </c>
      <c r="C58" s="6" t="s">
        <v>1989</v>
      </c>
      <c r="D58" s="6" t="s">
        <v>1990</v>
      </c>
      <c r="E58" s="6" t="s">
        <v>1890</v>
      </c>
      <c r="F58" s="6" t="s">
        <v>1989</v>
      </c>
      <c r="G58" s="6" t="s">
        <v>28</v>
      </c>
      <c r="H58" s="6" t="s">
        <v>29</v>
      </c>
      <c r="I58" s="6" t="s">
        <v>1991</v>
      </c>
      <c r="J58" s="7" t="s">
        <v>14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true" summaryRight="true"/>
  </sheetPr>
  <dimension ref="J24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1210</v>
      </c>
      <c r="E2" s="6" t="s">
        <v>1211</v>
      </c>
      <c r="F2" s="6" t="s">
        <v>1212</v>
      </c>
      <c r="G2" s="6" t="s">
        <v>1213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1214</v>
      </c>
      <c r="C5" s="6" t="s">
        <v>171</v>
      </c>
      <c r="D5" s="6" t="s">
        <v>1215</v>
      </c>
      <c r="E5" s="6" t="s">
        <v>1216</v>
      </c>
      <c r="F5" s="6" t="s">
        <v>171</v>
      </c>
      <c r="G5" s="6" t="s">
        <v>28</v>
      </c>
      <c r="H5" s="6" t="s">
        <v>29</v>
      </c>
      <c r="I5" s="6" t="s">
        <v>1217</v>
      </c>
      <c r="J5" s="7" t="s">
        <v>14</v>
      </c>
    </row>
    <row r="6" spans="1:10">
      <c r="A6" s="6">
        <v>2</v>
      </c>
      <c r="B6" s="6" t="s">
        <v>897</v>
      </c>
      <c r="C6" s="6" t="s">
        <v>50</v>
      </c>
      <c r="D6" s="6" t="s">
        <v>700</v>
      </c>
      <c r="E6" s="6" t="s">
        <v>1216</v>
      </c>
      <c r="F6" s="6" t="s">
        <v>50</v>
      </c>
      <c r="G6" s="6" t="s">
        <v>37</v>
      </c>
      <c r="H6" s="6" t="s">
        <v>29</v>
      </c>
      <c r="I6" s="6" t="s">
        <v>1217</v>
      </c>
      <c r="J6" s="7" t="s">
        <v>14</v>
      </c>
    </row>
    <row r="7" spans="1:10">
      <c r="A7" s="6">
        <v>3</v>
      </c>
      <c r="B7" s="6" t="s">
        <v>461</v>
      </c>
      <c r="C7" s="6" t="s">
        <v>1218</v>
      </c>
      <c r="D7" s="6" t="s">
        <v>1219</v>
      </c>
      <c r="E7" s="6" t="s">
        <v>1216</v>
      </c>
      <c r="F7" s="6" t="s">
        <v>1218</v>
      </c>
      <c r="G7" s="6" t="s">
        <v>28</v>
      </c>
      <c r="H7" s="6" t="s">
        <v>29</v>
      </c>
      <c r="I7" s="6" t="s">
        <v>1217</v>
      </c>
      <c r="J7" s="7" t="s">
        <v>14</v>
      </c>
    </row>
    <row r="8" spans="1:10">
      <c r="A8" s="6">
        <v>4</v>
      </c>
      <c r="B8" s="6" t="s">
        <v>912</v>
      </c>
      <c r="C8" s="6" t="s">
        <v>1220</v>
      </c>
      <c r="D8" s="6" t="s">
        <v>1221</v>
      </c>
      <c r="E8" s="6" t="s">
        <v>1216</v>
      </c>
      <c r="F8" s="6" t="s">
        <v>1220</v>
      </c>
      <c r="G8" s="6" t="s">
        <v>37</v>
      </c>
      <c r="H8" s="6" t="s">
        <v>29</v>
      </c>
      <c r="I8" s="6" t="s">
        <v>1217</v>
      </c>
      <c r="J8" s="7" t="s">
        <v>14</v>
      </c>
    </row>
    <row r="9" spans="1:10">
      <c r="A9" s="6">
        <v>5</v>
      </c>
      <c r="B9" s="6" t="s">
        <v>1222</v>
      </c>
      <c r="C9" s="6" t="s">
        <v>1223</v>
      </c>
      <c r="D9" s="6" t="s">
        <v>1224</v>
      </c>
      <c r="E9" s="6" t="s">
        <v>1216</v>
      </c>
      <c r="F9" s="6" t="s">
        <v>1223</v>
      </c>
      <c r="G9" s="6" t="s">
        <v>28</v>
      </c>
      <c r="H9" s="6" t="s">
        <v>29</v>
      </c>
      <c r="I9" s="6" t="s">
        <v>1217</v>
      </c>
      <c r="J9" s="7" t="s">
        <v>14</v>
      </c>
    </row>
    <row r="10" spans="1:10">
      <c r="A10" s="6">
        <v>6</v>
      </c>
      <c r="B10" s="6" t="s">
        <v>1225</v>
      </c>
      <c r="C10" s="6" t="s">
        <v>1226</v>
      </c>
      <c r="D10" s="6" t="s">
        <v>1227</v>
      </c>
      <c r="E10" s="6" t="s">
        <v>1216</v>
      </c>
      <c r="F10" s="6" t="s">
        <v>1226</v>
      </c>
      <c r="G10" s="6" t="s">
        <v>28</v>
      </c>
      <c r="H10" s="6" t="s">
        <v>29</v>
      </c>
      <c r="I10" s="6" t="s">
        <v>1217</v>
      </c>
      <c r="J10" s="7" t="s">
        <v>14</v>
      </c>
    </row>
    <row r="11" spans="1:10">
      <c r="A11" s="6">
        <v>7</v>
      </c>
      <c r="B11" s="6" t="s">
        <v>1228</v>
      </c>
      <c r="C11" s="6" t="s">
        <v>1229</v>
      </c>
      <c r="D11" s="6" t="s">
        <v>1230</v>
      </c>
      <c r="E11" s="6" t="s">
        <v>1216</v>
      </c>
      <c r="F11" s="6" t="s">
        <v>1229</v>
      </c>
      <c r="G11" s="6" t="s">
        <v>28</v>
      </c>
      <c r="H11" s="6" t="s">
        <v>29</v>
      </c>
      <c r="I11" s="6" t="s">
        <v>1217</v>
      </c>
      <c r="J11" s="7" t="s">
        <v>14</v>
      </c>
    </row>
    <row r="12" spans="1:10">
      <c r="A12" s="6">
        <v>8</v>
      </c>
      <c r="B12" s="6" t="s">
        <v>464</v>
      </c>
      <c r="C12" s="6" t="s">
        <v>1231</v>
      </c>
      <c r="D12" s="6" t="s">
        <v>1232</v>
      </c>
      <c r="E12" s="6" t="s">
        <v>1216</v>
      </c>
      <c r="F12" s="6" t="s">
        <v>1231</v>
      </c>
      <c r="G12" s="6" t="s">
        <v>28</v>
      </c>
      <c r="H12" s="6" t="s">
        <v>29</v>
      </c>
      <c r="I12" s="6" t="s">
        <v>1217</v>
      </c>
      <c r="J12" s="7" t="s">
        <v>14</v>
      </c>
    </row>
    <row r="13" spans="1:10">
      <c r="A13" s="6">
        <v>9</v>
      </c>
      <c r="B13" s="6" t="s">
        <v>636</v>
      </c>
      <c r="C13" s="6" t="s">
        <v>637</v>
      </c>
      <c r="D13" s="6" t="s">
        <v>1233</v>
      </c>
      <c r="E13" s="6" t="s">
        <v>1216</v>
      </c>
      <c r="F13" s="6" t="s">
        <v>637</v>
      </c>
      <c r="G13" s="6" t="s">
        <v>37</v>
      </c>
      <c r="H13" s="6" t="s">
        <v>29</v>
      </c>
      <c r="I13" s="6" t="s">
        <v>1217</v>
      </c>
      <c r="J13" s="7" t="s">
        <v>14</v>
      </c>
    </row>
    <row r="14" spans="1:10">
      <c r="A14" s="6">
        <v>10</v>
      </c>
      <c r="B14" s="6" t="s">
        <v>1234</v>
      </c>
      <c r="C14" s="6" t="s">
        <v>901</v>
      </c>
      <c r="D14" s="6" t="s">
        <v>1235</v>
      </c>
      <c r="E14" s="6" t="s">
        <v>1216</v>
      </c>
      <c r="F14" s="6" t="s">
        <v>901</v>
      </c>
      <c r="G14" s="6" t="s">
        <v>28</v>
      </c>
      <c r="H14" s="6" t="s">
        <v>29</v>
      </c>
      <c r="I14" s="6" t="s">
        <v>1217</v>
      </c>
      <c r="J14" s="7" t="s">
        <v>14</v>
      </c>
    </row>
    <row r="15" spans="1:10">
      <c r="A15" s="6">
        <v>11</v>
      </c>
      <c r="B15" s="6" t="s">
        <v>1236</v>
      </c>
      <c r="C15" s="6" t="s">
        <v>904</v>
      </c>
      <c r="D15" s="6" t="s">
        <v>1237</v>
      </c>
      <c r="E15" s="6" t="s">
        <v>1216</v>
      </c>
      <c r="F15" s="6" t="s">
        <v>904</v>
      </c>
      <c r="G15" s="6" t="s">
        <v>37</v>
      </c>
      <c r="H15" s="6" t="s">
        <v>29</v>
      </c>
      <c r="I15" s="6" t="s">
        <v>1217</v>
      </c>
      <c r="J15" s="7" t="s">
        <v>14</v>
      </c>
    </row>
    <row r="16" spans="1:10">
      <c r="A16" s="6">
        <v>12</v>
      </c>
      <c r="B16" s="6" t="s">
        <v>107</v>
      </c>
      <c r="C16" s="6" t="s">
        <v>467</v>
      </c>
      <c r="D16" s="6" t="s">
        <v>1238</v>
      </c>
      <c r="E16" s="6" t="s">
        <v>1216</v>
      </c>
      <c r="F16" s="6" t="s">
        <v>467</v>
      </c>
      <c r="G16" s="6" t="s">
        <v>37</v>
      </c>
      <c r="H16" s="6" t="s">
        <v>29</v>
      </c>
      <c r="I16" s="6" t="s">
        <v>1217</v>
      </c>
      <c r="J16" s="7" t="s">
        <v>14</v>
      </c>
    </row>
    <row r="17" spans="1:10">
      <c r="A17" s="6">
        <v>13</v>
      </c>
      <c r="B17" s="6" t="s">
        <v>382</v>
      </c>
      <c r="C17" s="6" t="s">
        <v>1239</v>
      </c>
      <c r="D17" s="6" t="s">
        <v>1240</v>
      </c>
      <c r="E17" s="6" t="s">
        <v>1216</v>
      </c>
      <c r="F17" s="6" t="s">
        <v>1239</v>
      </c>
      <c r="G17" s="6" t="s">
        <v>37</v>
      </c>
      <c r="H17" s="6" t="s">
        <v>29</v>
      </c>
      <c r="I17" s="6" t="s">
        <v>1217</v>
      </c>
      <c r="J17" s="7" t="s">
        <v>14</v>
      </c>
    </row>
    <row r="18" spans="1:10">
      <c r="A18" s="6">
        <v>14</v>
      </c>
      <c r="B18" s="6" t="s">
        <v>1241</v>
      </c>
      <c r="C18" s="6" t="s">
        <v>64</v>
      </c>
      <c r="D18" s="6" t="s">
        <v>1242</v>
      </c>
      <c r="E18" s="6" t="s">
        <v>1216</v>
      </c>
      <c r="F18" s="6" t="s">
        <v>64</v>
      </c>
      <c r="G18" s="6" t="s">
        <v>28</v>
      </c>
      <c r="H18" s="6" t="s">
        <v>29</v>
      </c>
      <c r="I18" s="6" t="s">
        <v>1217</v>
      </c>
      <c r="J18" s="7" t="s">
        <v>14</v>
      </c>
    </row>
    <row r="19" spans="1:10">
      <c r="A19" s="6">
        <v>15</v>
      </c>
      <c r="B19" s="6" t="s">
        <v>1243</v>
      </c>
      <c r="C19" s="6" t="s">
        <v>86</v>
      </c>
      <c r="D19" s="6" t="s">
        <v>1244</v>
      </c>
      <c r="E19" s="6" t="s">
        <v>1216</v>
      </c>
      <c r="F19" s="6" t="s">
        <v>86</v>
      </c>
      <c r="G19" s="6" t="s">
        <v>37</v>
      </c>
      <c r="H19" s="6" t="s">
        <v>29</v>
      </c>
      <c r="I19" s="6" t="s">
        <v>1217</v>
      </c>
      <c r="J19" s="7" t="s">
        <v>14</v>
      </c>
    </row>
    <row r="20" spans="1:10">
      <c r="A20" s="6">
        <v>16</v>
      </c>
      <c r="B20" s="6" t="s">
        <v>949</v>
      </c>
      <c r="C20" s="6" t="s">
        <v>527</v>
      </c>
      <c r="D20" s="6" t="s">
        <v>1245</v>
      </c>
      <c r="E20" s="6" t="s">
        <v>1216</v>
      </c>
      <c r="F20" s="6" t="s">
        <v>527</v>
      </c>
      <c r="G20" s="6" t="s">
        <v>28</v>
      </c>
      <c r="H20" s="6" t="s">
        <v>29</v>
      </c>
      <c r="I20" s="6" t="s">
        <v>1217</v>
      </c>
      <c r="J20" s="7" t="s">
        <v>14</v>
      </c>
    </row>
    <row r="21" spans="1:10">
      <c r="A21" s="6">
        <v>17</v>
      </c>
      <c r="B21" s="6" t="s">
        <v>257</v>
      </c>
      <c r="C21" s="6" t="s">
        <v>1246</v>
      </c>
      <c r="D21" s="6" t="s">
        <v>555</v>
      </c>
      <c r="E21" s="6" t="s">
        <v>1216</v>
      </c>
      <c r="F21" s="6" t="s">
        <v>1246</v>
      </c>
      <c r="G21" s="6" t="s">
        <v>28</v>
      </c>
      <c r="H21" s="6" t="s">
        <v>29</v>
      </c>
      <c r="I21" s="6" t="s">
        <v>1217</v>
      </c>
      <c r="J21" s="7" t="s">
        <v>14</v>
      </c>
    </row>
    <row r="22" spans="1:10">
      <c r="A22" s="6">
        <v>18</v>
      </c>
      <c r="B22" s="6" t="s">
        <v>1247</v>
      </c>
      <c r="C22" s="6" t="s">
        <v>1248</v>
      </c>
      <c r="D22" s="6" t="s">
        <v>391</v>
      </c>
      <c r="E22" s="6" t="s">
        <v>1216</v>
      </c>
      <c r="F22" s="6" t="s">
        <v>1248</v>
      </c>
      <c r="G22" s="6" t="s">
        <v>244</v>
      </c>
      <c r="H22" s="6" t="s">
        <v>29</v>
      </c>
      <c r="I22" s="6" t="s">
        <v>1217</v>
      </c>
      <c r="J22" s="7" t="s">
        <v>14</v>
      </c>
    </row>
    <row r="23" spans="1:10">
      <c r="A23" s="6">
        <v>19</v>
      </c>
      <c r="B23" s="6" t="s">
        <v>1249</v>
      </c>
      <c r="C23" s="6" t="s">
        <v>551</v>
      </c>
      <c r="D23" s="6" t="s">
        <v>1250</v>
      </c>
      <c r="E23" s="6" t="s">
        <v>1216</v>
      </c>
      <c r="F23" s="6" t="s">
        <v>551</v>
      </c>
      <c r="G23" s="6" t="s">
        <v>244</v>
      </c>
      <c r="H23" s="6" t="s">
        <v>29</v>
      </c>
      <c r="I23" s="6" t="s">
        <v>1217</v>
      </c>
      <c r="J23" s="7" t="s">
        <v>14</v>
      </c>
    </row>
    <row r="24" spans="1:10">
      <c r="A24" s="6">
        <v>20</v>
      </c>
      <c r="B24" s="6" t="s">
        <v>1251</v>
      </c>
      <c r="C24" s="6" t="s">
        <v>941</v>
      </c>
      <c r="D24" s="6" t="s">
        <v>223</v>
      </c>
      <c r="E24" s="6" t="s">
        <v>1216</v>
      </c>
      <c r="F24" s="6" t="s">
        <v>941</v>
      </c>
      <c r="G24" s="6" t="s">
        <v>28</v>
      </c>
      <c r="H24" s="6" t="s">
        <v>29</v>
      </c>
      <c r="I24" s="6" t="s">
        <v>1217</v>
      </c>
      <c r="J24" s="7" t="s">
        <v>14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true" summaryRight="true"/>
  </sheetPr>
  <dimension ref="J66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1354</v>
      </c>
      <c r="E2" s="6" t="s">
        <v>1355</v>
      </c>
      <c r="F2" s="6" t="s">
        <v>1356</v>
      </c>
      <c r="G2" s="6" t="s">
        <v>1357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1358</v>
      </c>
      <c r="C5" s="6" t="s">
        <v>1359</v>
      </c>
      <c r="D5" s="6" t="s">
        <v>1360</v>
      </c>
      <c r="E5" s="6" t="s">
        <v>1361</v>
      </c>
      <c r="F5" s="6" t="s">
        <v>1359</v>
      </c>
      <c r="G5" s="6" t="s">
        <v>37</v>
      </c>
      <c r="H5" s="6" t="s">
        <v>29</v>
      </c>
      <c r="I5" s="6" t="s">
        <v>1362</v>
      </c>
      <c r="J5" s="7" t="s">
        <v>14</v>
      </c>
    </row>
    <row r="6" spans="1:10">
      <c r="A6" s="6">
        <v>2</v>
      </c>
      <c r="B6" s="6" t="s">
        <v>1363</v>
      </c>
      <c r="C6" s="6" t="s">
        <v>1364</v>
      </c>
      <c r="D6" s="6" t="s">
        <v>1365</v>
      </c>
      <c r="E6" s="6" t="s">
        <v>1361</v>
      </c>
      <c r="F6" s="6" t="s">
        <v>1364</v>
      </c>
      <c r="G6" s="6" t="s">
        <v>28</v>
      </c>
      <c r="H6" s="6" t="s">
        <v>29</v>
      </c>
      <c r="I6" s="6" t="s">
        <v>1362</v>
      </c>
      <c r="J6" s="7" t="s">
        <v>14</v>
      </c>
    </row>
    <row r="7" spans="1:10">
      <c r="A7" s="6">
        <v>3</v>
      </c>
      <c r="B7" s="6" t="s">
        <v>1366</v>
      </c>
      <c r="C7" s="6" t="s">
        <v>1367</v>
      </c>
      <c r="D7" s="6" t="s">
        <v>1368</v>
      </c>
      <c r="E7" s="6" t="s">
        <v>1361</v>
      </c>
      <c r="F7" s="6" t="s">
        <v>1367</v>
      </c>
      <c r="G7" s="6" t="s">
        <v>28</v>
      </c>
      <c r="H7" s="6" t="s">
        <v>29</v>
      </c>
      <c r="I7" s="6" t="s">
        <v>1369</v>
      </c>
      <c r="J7" s="7" t="s">
        <v>14</v>
      </c>
    </row>
    <row r="8" spans="1:10">
      <c r="A8" s="6">
        <v>4</v>
      </c>
      <c r="B8" s="6" t="s">
        <v>1370</v>
      </c>
      <c r="C8" s="6" t="s">
        <v>1371</v>
      </c>
      <c r="D8" s="6" t="s">
        <v>1372</v>
      </c>
      <c r="E8" s="6" t="s">
        <v>1361</v>
      </c>
      <c r="F8" s="6" t="s">
        <v>1371</v>
      </c>
      <c r="G8" s="6" t="s">
        <v>37</v>
      </c>
      <c r="H8" s="6" t="s">
        <v>29</v>
      </c>
      <c r="I8" s="6" t="s">
        <v>1369</v>
      </c>
      <c r="J8" s="7" t="s">
        <v>14</v>
      </c>
    </row>
    <row r="9" spans="1:10">
      <c r="A9" s="6">
        <v>5</v>
      </c>
      <c r="B9" s="6" t="s">
        <v>104</v>
      </c>
      <c r="C9" s="6" t="s">
        <v>1373</v>
      </c>
      <c r="D9" s="6" t="s">
        <v>166</v>
      </c>
      <c r="E9" s="6" t="s">
        <v>1361</v>
      </c>
      <c r="F9" s="6" t="s">
        <v>1373</v>
      </c>
      <c r="G9" s="6" t="s">
        <v>33</v>
      </c>
      <c r="H9" s="6" t="s">
        <v>29</v>
      </c>
      <c r="I9" s="6" t="s">
        <v>1369</v>
      </c>
      <c r="J9" s="7" t="s">
        <v>14</v>
      </c>
    </row>
    <row r="10" spans="1:10">
      <c r="A10" s="6">
        <v>6</v>
      </c>
      <c r="B10" s="6" t="s">
        <v>897</v>
      </c>
      <c r="C10" s="6" t="s">
        <v>827</v>
      </c>
      <c r="D10" s="6" t="s">
        <v>1374</v>
      </c>
      <c r="E10" s="6" t="s">
        <v>1361</v>
      </c>
      <c r="F10" s="6" t="s">
        <v>827</v>
      </c>
      <c r="G10" s="6" t="s">
        <v>28</v>
      </c>
      <c r="H10" s="6" t="s">
        <v>29</v>
      </c>
      <c r="I10" s="6" t="s">
        <v>1369</v>
      </c>
      <c r="J10" s="7" t="s">
        <v>14</v>
      </c>
    </row>
    <row r="11" spans="1:10">
      <c r="A11" s="6">
        <v>7</v>
      </c>
      <c r="B11" s="6" t="s">
        <v>899</v>
      </c>
      <c r="C11" s="6" t="s">
        <v>830</v>
      </c>
      <c r="D11" s="6" t="s">
        <v>1375</v>
      </c>
      <c r="E11" s="6" t="s">
        <v>1361</v>
      </c>
      <c r="F11" s="6" t="s">
        <v>830</v>
      </c>
      <c r="G11" s="6" t="s">
        <v>37</v>
      </c>
      <c r="H11" s="6" t="s">
        <v>29</v>
      </c>
      <c r="I11" s="6" t="s">
        <v>1369</v>
      </c>
      <c r="J11" s="7" t="s">
        <v>14</v>
      </c>
    </row>
    <row r="12" spans="1:10">
      <c r="A12" s="6">
        <v>8</v>
      </c>
      <c r="B12" s="6" t="s">
        <v>1376</v>
      </c>
      <c r="C12" s="6" t="s">
        <v>1377</v>
      </c>
      <c r="D12" s="6" t="s">
        <v>1378</v>
      </c>
      <c r="E12" s="6" t="s">
        <v>1361</v>
      </c>
      <c r="F12" s="6" t="s">
        <v>1377</v>
      </c>
      <c r="G12" s="6" t="s">
        <v>28</v>
      </c>
      <c r="H12" s="6" t="s">
        <v>29</v>
      </c>
      <c r="I12" s="6" t="s">
        <v>1369</v>
      </c>
      <c r="J12" s="7" t="s">
        <v>14</v>
      </c>
    </row>
    <row r="13" spans="1:10">
      <c r="A13" s="6">
        <v>9</v>
      </c>
      <c r="B13" s="6" t="s">
        <v>1379</v>
      </c>
      <c r="C13" s="6" t="s">
        <v>1380</v>
      </c>
      <c r="D13" s="6" t="s">
        <v>1381</v>
      </c>
      <c r="E13" s="6" t="s">
        <v>1361</v>
      </c>
      <c r="F13" s="6" t="s">
        <v>1380</v>
      </c>
      <c r="G13" s="6" t="s">
        <v>33</v>
      </c>
      <c r="H13" s="6" t="s">
        <v>29</v>
      </c>
      <c r="I13" s="6" t="s">
        <v>1369</v>
      </c>
      <c r="J13" s="7" t="s">
        <v>14</v>
      </c>
    </row>
    <row r="14" spans="1:10">
      <c r="A14" s="6">
        <v>10</v>
      </c>
      <c r="B14" s="6" t="s">
        <v>1382</v>
      </c>
      <c r="C14" s="6" t="s">
        <v>1383</v>
      </c>
      <c r="D14" s="6" t="s">
        <v>1384</v>
      </c>
      <c r="E14" s="6" t="s">
        <v>1361</v>
      </c>
      <c r="F14" s="6" t="s">
        <v>1383</v>
      </c>
      <c r="G14" s="6" t="s">
        <v>37</v>
      </c>
      <c r="H14" s="6" t="s">
        <v>29</v>
      </c>
      <c r="I14" s="6" t="s">
        <v>1369</v>
      </c>
      <c r="J14" s="7" t="s">
        <v>14</v>
      </c>
    </row>
    <row r="15" spans="1:10">
      <c r="A15" s="6">
        <v>11</v>
      </c>
      <c r="B15" s="6" t="s">
        <v>1385</v>
      </c>
      <c r="C15" s="6" t="s">
        <v>50</v>
      </c>
      <c r="D15" s="6" t="s">
        <v>700</v>
      </c>
      <c r="E15" s="6" t="s">
        <v>1361</v>
      </c>
      <c r="F15" s="6" t="s">
        <v>50</v>
      </c>
      <c r="G15" s="6" t="s">
        <v>37</v>
      </c>
      <c r="H15" s="6" t="s">
        <v>29</v>
      </c>
      <c r="I15" s="6" t="s">
        <v>1369</v>
      </c>
      <c r="J15" s="7" t="s">
        <v>14</v>
      </c>
    </row>
    <row r="16" spans="1:10">
      <c r="A16" s="6">
        <v>12</v>
      </c>
      <c r="B16" s="6" t="s">
        <v>461</v>
      </c>
      <c r="C16" s="6" t="s">
        <v>530</v>
      </c>
      <c r="D16" s="6" t="s">
        <v>1219</v>
      </c>
      <c r="E16" s="6" t="s">
        <v>1361</v>
      </c>
      <c r="F16" s="6" t="s">
        <v>530</v>
      </c>
      <c r="G16" s="6" t="s">
        <v>28</v>
      </c>
      <c r="H16" s="6" t="s">
        <v>29</v>
      </c>
      <c r="I16" s="6" t="s">
        <v>1369</v>
      </c>
      <c r="J16" s="7" t="s">
        <v>14</v>
      </c>
    </row>
    <row r="17" spans="1:10">
      <c r="A17" s="6">
        <v>13</v>
      </c>
      <c r="B17" s="6" t="s">
        <v>912</v>
      </c>
      <c r="C17" s="6" t="s">
        <v>913</v>
      </c>
      <c r="D17" s="6" t="s">
        <v>1221</v>
      </c>
      <c r="E17" s="6" t="s">
        <v>1361</v>
      </c>
      <c r="F17" s="6" t="s">
        <v>913</v>
      </c>
      <c r="G17" s="6" t="s">
        <v>37</v>
      </c>
      <c r="H17" s="6" t="s">
        <v>29</v>
      </c>
      <c r="I17" s="6" t="s">
        <v>1369</v>
      </c>
      <c r="J17" s="7" t="s">
        <v>14</v>
      </c>
    </row>
    <row r="18" spans="1:10">
      <c r="A18" s="6">
        <v>14</v>
      </c>
      <c r="B18" s="6" t="s">
        <v>574</v>
      </c>
      <c r="C18" s="6" t="s">
        <v>171</v>
      </c>
      <c r="D18" s="6" t="s">
        <v>1215</v>
      </c>
      <c r="E18" s="6" t="s">
        <v>1361</v>
      </c>
      <c r="F18" s="6" t="s">
        <v>171</v>
      </c>
      <c r="G18" s="6" t="s">
        <v>28</v>
      </c>
      <c r="H18" s="6" t="s">
        <v>29</v>
      </c>
      <c r="I18" s="6" t="s">
        <v>1369</v>
      </c>
      <c r="J18" s="7" t="s">
        <v>14</v>
      </c>
    </row>
    <row r="19" spans="1:10">
      <c r="A19" s="6">
        <v>15</v>
      </c>
      <c r="B19" s="6" t="s">
        <v>287</v>
      </c>
      <c r="C19" s="6" t="s">
        <v>915</v>
      </c>
      <c r="D19" s="6" t="s">
        <v>1386</v>
      </c>
      <c r="E19" s="6" t="s">
        <v>1361</v>
      </c>
      <c r="F19" s="6" t="s">
        <v>915</v>
      </c>
      <c r="G19" s="6" t="s">
        <v>37</v>
      </c>
      <c r="H19" s="6" t="s">
        <v>29</v>
      </c>
      <c r="I19" s="6" t="s">
        <v>1369</v>
      </c>
      <c r="J19" s="7" t="s">
        <v>14</v>
      </c>
    </row>
    <row r="20" spans="1:10">
      <c r="A20" s="6">
        <v>16</v>
      </c>
      <c r="B20" s="6" t="s">
        <v>1387</v>
      </c>
      <c r="C20" s="6" t="s">
        <v>1388</v>
      </c>
      <c r="D20" s="6" t="s">
        <v>1389</v>
      </c>
      <c r="E20" s="6" t="s">
        <v>1361</v>
      </c>
      <c r="F20" s="6" t="s">
        <v>1388</v>
      </c>
      <c r="G20" s="6" t="s">
        <v>28</v>
      </c>
      <c r="H20" s="6" t="s">
        <v>29</v>
      </c>
      <c r="I20" s="6" t="s">
        <v>1369</v>
      </c>
      <c r="J20" s="7" t="s">
        <v>14</v>
      </c>
    </row>
    <row r="21" spans="1:10">
      <c r="A21" s="6">
        <v>17</v>
      </c>
      <c r="B21" s="6" t="s">
        <v>1390</v>
      </c>
      <c r="C21" s="6" t="s">
        <v>1391</v>
      </c>
      <c r="D21" s="6" t="s">
        <v>1392</v>
      </c>
      <c r="E21" s="6" t="s">
        <v>1361</v>
      </c>
      <c r="F21" s="6" t="s">
        <v>1391</v>
      </c>
      <c r="G21" s="6" t="s">
        <v>28</v>
      </c>
      <c r="H21" s="6" t="s">
        <v>29</v>
      </c>
      <c r="I21" s="6" t="s">
        <v>1369</v>
      </c>
      <c r="J21" s="7" t="s">
        <v>14</v>
      </c>
    </row>
    <row r="22" spans="1:10">
      <c r="A22" s="6">
        <v>18</v>
      </c>
      <c r="B22" s="6" t="s">
        <v>1393</v>
      </c>
      <c r="C22" s="6" t="s">
        <v>521</v>
      </c>
      <c r="D22" s="6" t="s">
        <v>1394</v>
      </c>
      <c r="E22" s="6" t="s">
        <v>1361</v>
      </c>
      <c r="F22" s="6" t="s">
        <v>521</v>
      </c>
      <c r="G22" s="6" t="s">
        <v>28</v>
      </c>
      <c r="H22" s="6" t="s">
        <v>29</v>
      </c>
      <c r="I22" s="6" t="s">
        <v>1369</v>
      </c>
      <c r="J22" s="7" t="s">
        <v>14</v>
      </c>
    </row>
    <row r="23" spans="1:10">
      <c r="A23" s="6">
        <v>19</v>
      </c>
      <c r="B23" s="6" t="s">
        <v>1395</v>
      </c>
      <c r="C23" s="6" t="s">
        <v>1396</v>
      </c>
      <c r="D23" s="6" t="s">
        <v>1397</v>
      </c>
      <c r="E23" s="6" t="s">
        <v>1361</v>
      </c>
      <c r="F23" s="6" t="s">
        <v>1396</v>
      </c>
      <c r="G23" s="6" t="s">
        <v>28</v>
      </c>
      <c r="H23" s="6" t="s">
        <v>29</v>
      </c>
      <c r="I23" s="6" t="s">
        <v>1369</v>
      </c>
      <c r="J23" s="7" t="s">
        <v>14</v>
      </c>
    </row>
    <row r="24" spans="1:10">
      <c r="A24" s="6">
        <v>20</v>
      </c>
      <c r="B24" s="6" t="s">
        <v>1398</v>
      </c>
      <c r="C24" s="6" t="s">
        <v>1229</v>
      </c>
      <c r="D24" s="6" t="s">
        <v>1224</v>
      </c>
      <c r="E24" s="6" t="s">
        <v>1361</v>
      </c>
      <c r="F24" s="6" t="s">
        <v>1229</v>
      </c>
      <c r="G24" s="6" t="s">
        <v>28</v>
      </c>
      <c r="H24" s="6" t="s">
        <v>29</v>
      </c>
      <c r="I24" s="6" t="s">
        <v>1369</v>
      </c>
      <c r="J24" s="7" t="s">
        <v>14</v>
      </c>
    </row>
    <row r="25" spans="1:10">
      <c r="A25" s="6">
        <v>21</v>
      </c>
      <c r="B25" s="6" t="s">
        <v>1399</v>
      </c>
      <c r="C25" s="6" t="s">
        <v>527</v>
      </c>
      <c r="D25" s="6" t="s">
        <v>1227</v>
      </c>
      <c r="E25" s="6" t="s">
        <v>1361</v>
      </c>
      <c r="F25" s="6" t="s">
        <v>527</v>
      </c>
      <c r="G25" s="6" t="s">
        <v>28</v>
      </c>
      <c r="H25" s="6" t="s">
        <v>29</v>
      </c>
      <c r="I25" s="6" t="s">
        <v>1369</v>
      </c>
      <c r="J25" s="7" t="s">
        <v>14</v>
      </c>
    </row>
    <row r="26" spans="1:10">
      <c r="A26" s="6">
        <v>22</v>
      </c>
      <c r="B26" s="6" t="s">
        <v>1225</v>
      </c>
      <c r="C26" s="6" t="s">
        <v>1400</v>
      </c>
      <c r="D26" s="6" t="s">
        <v>1401</v>
      </c>
      <c r="E26" s="6" t="s">
        <v>1361</v>
      </c>
      <c r="F26" s="6" t="s">
        <v>1400</v>
      </c>
      <c r="G26" s="6" t="s">
        <v>28</v>
      </c>
      <c r="H26" s="6" t="s">
        <v>29</v>
      </c>
      <c r="I26" s="6" t="s">
        <v>1369</v>
      </c>
      <c r="J26" s="7" t="s">
        <v>14</v>
      </c>
    </row>
    <row r="27" spans="1:10">
      <c r="A27" s="6">
        <v>23</v>
      </c>
      <c r="B27" s="6" t="s">
        <v>1402</v>
      </c>
      <c r="C27" s="6" t="s">
        <v>1403</v>
      </c>
      <c r="D27" s="6" t="s">
        <v>1404</v>
      </c>
      <c r="E27" s="6" t="s">
        <v>1361</v>
      </c>
      <c r="F27" s="6" t="s">
        <v>1403</v>
      </c>
      <c r="G27" s="6" t="s">
        <v>28</v>
      </c>
      <c r="H27" s="6" t="s">
        <v>29</v>
      </c>
      <c r="I27" s="6" t="s">
        <v>1369</v>
      </c>
      <c r="J27" s="7" t="s">
        <v>14</v>
      </c>
    </row>
    <row r="28" spans="1:10">
      <c r="A28" s="6">
        <v>24</v>
      </c>
      <c r="B28" s="6" t="s">
        <v>1405</v>
      </c>
      <c r="C28" s="6" t="s">
        <v>1406</v>
      </c>
      <c r="D28" s="6" t="s">
        <v>1407</v>
      </c>
      <c r="E28" s="6" t="s">
        <v>1361</v>
      </c>
      <c r="F28" s="6" t="s">
        <v>1406</v>
      </c>
      <c r="G28" s="6" t="s">
        <v>28</v>
      </c>
      <c r="H28" s="6" t="s">
        <v>29</v>
      </c>
      <c r="I28" s="6" t="s">
        <v>1369</v>
      </c>
      <c r="J28" s="7" t="s">
        <v>14</v>
      </c>
    </row>
    <row r="29" spans="1:10">
      <c r="A29" s="6">
        <v>25</v>
      </c>
      <c r="B29" s="6" t="s">
        <v>339</v>
      </c>
      <c r="C29" s="6" t="s">
        <v>1239</v>
      </c>
      <c r="D29" s="6" t="s">
        <v>1240</v>
      </c>
      <c r="E29" s="6" t="s">
        <v>1361</v>
      </c>
      <c r="F29" s="6" t="s">
        <v>1239</v>
      </c>
      <c r="G29" s="6" t="s">
        <v>37</v>
      </c>
      <c r="H29" s="6" t="s">
        <v>29</v>
      </c>
      <c r="I29" s="6" t="s">
        <v>1369</v>
      </c>
      <c r="J29" s="7" t="s">
        <v>14</v>
      </c>
    </row>
    <row r="30" spans="1:10">
      <c r="A30" s="6">
        <v>26</v>
      </c>
      <c r="B30" s="6" t="s">
        <v>1408</v>
      </c>
      <c r="C30" s="6" t="s">
        <v>1409</v>
      </c>
      <c r="D30" s="6" t="s">
        <v>1410</v>
      </c>
      <c r="E30" s="6" t="s">
        <v>1361</v>
      </c>
      <c r="F30" s="6" t="s">
        <v>1409</v>
      </c>
      <c r="G30" s="6" t="s">
        <v>33</v>
      </c>
      <c r="H30" s="6" t="s">
        <v>29</v>
      </c>
      <c r="I30" s="6" t="s">
        <v>1369</v>
      </c>
      <c r="J30" s="7" t="s">
        <v>14</v>
      </c>
    </row>
    <row r="31" spans="1:10">
      <c r="A31" s="6">
        <v>27</v>
      </c>
      <c r="B31" s="6" t="s">
        <v>1411</v>
      </c>
      <c r="C31" s="6" t="s">
        <v>1248</v>
      </c>
      <c r="D31" s="6" t="s">
        <v>1250</v>
      </c>
      <c r="E31" s="6" t="s">
        <v>1361</v>
      </c>
      <c r="F31" s="6" t="s">
        <v>1248</v>
      </c>
      <c r="G31" s="6" t="s">
        <v>244</v>
      </c>
      <c r="H31" s="6" t="s">
        <v>29</v>
      </c>
      <c r="I31" s="6" t="s">
        <v>1369</v>
      </c>
      <c r="J31" s="7" t="s">
        <v>14</v>
      </c>
    </row>
    <row r="32" spans="1:10">
      <c r="A32" s="6">
        <v>28</v>
      </c>
      <c r="B32" s="6" t="s">
        <v>1412</v>
      </c>
      <c r="C32" s="6" t="s">
        <v>1413</v>
      </c>
      <c r="D32" s="6" t="s">
        <v>391</v>
      </c>
      <c r="E32" s="6" t="s">
        <v>1361</v>
      </c>
      <c r="F32" s="6" t="s">
        <v>1413</v>
      </c>
      <c r="G32" s="6" t="s">
        <v>244</v>
      </c>
      <c r="H32" s="6" t="s">
        <v>29</v>
      </c>
      <c r="I32" s="6" t="s">
        <v>1369</v>
      </c>
      <c r="J32" s="7" t="s">
        <v>14</v>
      </c>
    </row>
    <row r="33" spans="1:10">
      <c r="A33" s="6">
        <v>29</v>
      </c>
      <c r="B33" s="6" t="s">
        <v>1414</v>
      </c>
      <c r="C33" s="6" t="s">
        <v>1415</v>
      </c>
      <c r="D33" s="6" t="s">
        <v>1416</v>
      </c>
      <c r="E33" s="6" t="s">
        <v>1361</v>
      </c>
      <c r="F33" s="6" t="s">
        <v>1415</v>
      </c>
      <c r="G33" s="6" t="s">
        <v>37</v>
      </c>
      <c r="H33" s="6" t="s">
        <v>29</v>
      </c>
      <c r="I33" s="6" t="s">
        <v>1369</v>
      </c>
      <c r="J33" s="7" t="s">
        <v>14</v>
      </c>
    </row>
    <row r="34" spans="1:10">
      <c r="A34" s="6">
        <v>30</v>
      </c>
      <c r="B34" s="6" t="s">
        <v>1417</v>
      </c>
      <c r="C34" s="6" t="s">
        <v>1418</v>
      </c>
      <c r="D34" s="6" t="s">
        <v>1419</v>
      </c>
      <c r="E34" s="6" t="s">
        <v>1361</v>
      </c>
      <c r="F34" s="6" t="s">
        <v>1418</v>
      </c>
      <c r="G34" s="6" t="s">
        <v>28</v>
      </c>
      <c r="H34" s="6" t="s">
        <v>29</v>
      </c>
      <c r="I34" s="6" t="s">
        <v>1369</v>
      </c>
      <c r="J34" s="7" t="s">
        <v>14</v>
      </c>
    </row>
    <row r="35" spans="1:10">
      <c r="A35" s="6">
        <v>31</v>
      </c>
      <c r="B35" s="6" t="s">
        <v>600</v>
      </c>
      <c r="C35" s="6" t="s">
        <v>1420</v>
      </c>
      <c r="D35" s="6" t="s">
        <v>1421</v>
      </c>
      <c r="E35" s="6" t="s">
        <v>1361</v>
      </c>
      <c r="F35" s="6" t="s">
        <v>1420</v>
      </c>
      <c r="G35" s="6" t="s">
        <v>28</v>
      </c>
      <c r="H35" s="6" t="s">
        <v>29</v>
      </c>
      <c r="I35" s="6" t="s">
        <v>1369</v>
      </c>
      <c r="J35" s="7" t="s">
        <v>14</v>
      </c>
    </row>
    <row r="36" spans="1:10">
      <c r="A36" s="6">
        <v>32</v>
      </c>
      <c r="B36" s="6" t="s">
        <v>1422</v>
      </c>
      <c r="C36" s="6" t="s">
        <v>1423</v>
      </c>
      <c r="D36" s="6" t="s">
        <v>1424</v>
      </c>
      <c r="E36" s="6" t="s">
        <v>1361</v>
      </c>
      <c r="F36" s="6" t="s">
        <v>1423</v>
      </c>
      <c r="G36" s="6" t="s">
        <v>28</v>
      </c>
      <c r="H36" s="6" t="s">
        <v>29</v>
      </c>
      <c r="I36" s="6" t="s">
        <v>1369</v>
      </c>
      <c r="J36" s="7" t="s">
        <v>14</v>
      </c>
    </row>
    <row r="37" spans="1:10">
      <c r="A37" s="6">
        <v>33</v>
      </c>
      <c r="B37" s="6" t="s">
        <v>603</v>
      </c>
      <c r="C37" s="6" t="s">
        <v>604</v>
      </c>
      <c r="D37" s="6" t="s">
        <v>1425</v>
      </c>
      <c r="E37" s="6" t="s">
        <v>1361</v>
      </c>
      <c r="F37" s="6" t="s">
        <v>604</v>
      </c>
      <c r="G37" s="6" t="s">
        <v>37</v>
      </c>
      <c r="H37" s="6" t="s">
        <v>29</v>
      </c>
      <c r="I37" s="6" t="s">
        <v>1369</v>
      </c>
      <c r="J37" s="7" t="s">
        <v>14</v>
      </c>
    </row>
    <row r="38" spans="1:10">
      <c r="A38" s="6">
        <v>34</v>
      </c>
      <c r="B38" s="6" t="s">
        <v>191</v>
      </c>
      <c r="C38" s="6" t="s">
        <v>1426</v>
      </c>
      <c r="D38" s="6" t="s">
        <v>193</v>
      </c>
      <c r="E38" s="6" t="s">
        <v>1361</v>
      </c>
      <c r="F38" s="6" t="s">
        <v>1426</v>
      </c>
      <c r="G38" s="6" t="s">
        <v>33</v>
      </c>
      <c r="H38" s="6" t="s">
        <v>29</v>
      </c>
      <c r="I38" s="6" t="s">
        <v>1369</v>
      </c>
      <c r="J38" s="7" t="s">
        <v>14</v>
      </c>
    </row>
    <row r="39" spans="1:10">
      <c r="A39" s="6">
        <v>35</v>
      </c>
      <c r="B39" s="6" t="s">
        <v>1427</v>
      </c>
      <c r="C39" s="6" t="s">
        <v>1428</v>
      </c>
      <c r="D39" s="6" t="s">
        <v>1429</v>
      </c>
      <c r="E39" s="6" t="s">
        <v>1361</v>
      </c>
      <c r="F39" s="6" t="s">
        <v>1428</v>
      </c>
      <c r="G39" s="6" t="s">
        <v>28</v>
      </c>
      <c r="H39" s="6" t="s">
        <v>29</v>
      </c>
      <c r="I39" s="6" t="s">
        <v>1369</v>
      </c>
      <c r="J39" s="7" t="s">
        <v>14</v>
      </c>
    </row>
    <row r="40" spans="1:10">
      <c r="A40" s="6">
        <v>36</v>
      </c>
      <c r="B40" s="6" t="s">
        <v>1430</v>
      </c>
      <c r="C40" s="6" t="s">
        <v>195</v>
      </c>
      <c r="D40" s="6" t="s">
        <v>1431</v>
      </c>
      <c r="E40" s="6" t="s">
        <v>1361</v>
      </c>
      <c r="F40" s="6" t="s">
        <v>195</v>
      </c>
      <c r="G40" s="6" t="s">
        <v>28</v>
      </c>
      <c r="H40" s="6" t="s">
        <v>29</v>
      </c>
      <c r="I40" s="6" t="s">
        <v>1369</v>
      </c>
      <c r="J40" s="7" t="s">
        <v>14</v>
      </c>
    </row>
    <row r="41" spans="1:10">
      <c r="A41" s="6">
        <v>37</v>
      </c>
      <c r="B41" s="6" t="s">
        <v>1432</v>
      </c>
      <c r="C41" s="6" t="s">
        <v>541</v>
      </c>
      <c r="D41" s="6" t="s">
        <v>542</v>
      </c>
      <c r="E41" s="6" t="s">
        <v>1361</v>
      </c>
      <c r="F41" s="6" t="s">
        <v>541</v>
      </c>
      <c r="G41" s="6" t="s">
        <v>28</v>
      </c>
      <c r="H41" s="6" t="s">
        <v>29</v>
      </c>
      <c r="I41" s="6" t="s">
        <v>1369</v>
      </c>
      <c r="J41" s="7" t="s">
        <v>14</v>
      </c>
    </row>
    <row r="42" spans="1:10">
      <c r="A42" s="6">
        <v>38</v>
      </c>
      <c r="B42" s="6" t="s">
        <v>1433</v>
      </c>
      <c r="C42" s="6" t="s">
        <v>1434</v>
      </c>
      <c r="D42" s="6" t="s">
        <v>1435</v>
      </c>
      <c r="E42" s="6" t="s">
        <v>1361</v>
      </c>
      <c r="F42" s="6" t="s">
        <v>1434</v>
      </c>
      <c r="G42" s="6" t="s">
        <v>28</v>
      </c>
      <c r="H42" s="6" t="s">
        <v>29</v>
      </c>
      <c r="I42" s="6" t="s">
        <v>1369</v>
      </c>
      <c r="J42" s="7" t="s">
        <v>14</v>
      </c>
    </row>
    <row r="43" spans="1:10">
      <c r="A43" s="6">
        <v>39</v>
      </c>
      <c r="B43" s="6" t="s">
        <v>1436</v>
      </c>
      <c r="C43" s="6" t="s">
        <v>1437</v>
      </c>
      <c r="D43" s="6" t="s">
        <v>1438</v>
      </c>
      <c r="E43" s="6" t="s">
        <v>1361</v>
      </c>
      <c r="F43" s="6" t="s">
        <v>1437</v>
      </c>
      <c r="G43" s="6" t="s">
        <v>37</v>
      </c>
      <c r="H43" s="6" t="s">
        <v>29</v>
      </c>
      <c r="I43" s="6" t="s">
        <v>1369</v>
      </c>
      <c r="J43" s="7" t="s">
        <v>14</v>
      </c>
    </row>
    <row r="44" spans="1:10">
      <c r="A44" s="6">
        <v>40</v>
      </c>
      <c r="B44" s="6" t="s">
        <v>538</v>
      </c>
      <c r="C44" s="6" t="s">
        <v>539</v>
      </c>
      <c r="D44" s="6" t="s">
        <v>1439</v>
      </c>
      <c r="E44" s="6" t="s">
        <v>1361</v>
      </c>
      <c r="F44" s="6" t="s">
        <v>539</v>
      </c>
      <c r="G44" s="6" t="s">
        <v>28</v>
      </c>
      <c r="H44" s="6" t="s">
        <v>29</v>
      </c>
      <c r="I44" s="6" t="s">
        <v>1369</v>
      </c>
      <c r="J44" s="7" t="s">
        <v>14</v>
      </c>
    </row>
    <row r="45" spans="1:10">
      <c r="A45" s="6">
        <v>41</v>
      </c>
      <c r="B45" s="6" t="s">
        <v>1440</v>
      </c>
      <c r="C45" s="6" t="s">
        <v>1441</v>
      </c>
      <c r="D45" s="6" t="s">
        <v>1442</v>
      </c>
      <c r="E45" s="6" t="s">
        <v>1361</v>
      </c>
      <c r="F45" s="6" t="s">
        <v>1441</v>
      </c>
      <c r="G45" s="6" t="s">
        <v>28</v>
      </c>
      <c r="H45" s="6" t="s">
        <v>29</v>
      </c>
      <c r="I45" s="6" t="s">
        <v>1369</v>
      </c>
      <c r="J45" s="7" t="s">
        <v>14</v>
      </c>
    </row>
    <row r="46" spans="1:10">
      <c r="A46" s="6">
        <v>42</v>
      </c>
      <c r="B46" s="6" t="s">
        <v>57</v>
      </c>
      <c r="C46" s="6" t="s">
        <v>58</v>
      </c>
      <c r="D46" s="6" t="s">
        <v>198</v>
      </c>
      <c r="E46" s="6" t="s">
        <v>1361</v>
      </c>
      <c r="F46" s="6" t="s">
        <v>58</v>
      </c>
      <c r="G46" s="6" t="s">
        <v>37</v>
      </c>
      <c r="H46" s="6" t="s">
        <v>29</v>
      </c>
      <c r="I46" s="6" t="s">
        <v>1369</v>
      </c>
      <c r="J46" s="7" t="s">
        <v>14</v>
      </c>
    </row>
    <row r="47" spans="1:10">
      <c r="A47" s="6">
        <v>43</v>
      </c>
      <c r="B47" s="6" t="s">
        <v>60</v>
      </c>
      <c r="C47" s="6" t="s">
        <v>61</v>
      </c>
      <c r="D47" s="6" t="s">
        <v>203</v>
      </c>
      <c r="E47" s="6" t="s">
        <v>1361</v>
      </c>
      <c r="F47" s="6" t="s">
        <v>61</v>
      </c>
      <c r="G47" s="6" t="s">
        <v>28</v>
      </c>
      <c r="H47" s="6" t="s">
        <v>29</v>
      </c>
      <c r="I47" s="6" t="s">
        <v>1369</v>
      </c>
      <c r="J47" s="7" t="s">
        <v>14</v>
      </c>
    </row>
    <row r="48" spans="1:10">
      <c r="A48" s="6">
        <v>44</v>
      </c>
      <c r="B48" s="6" t="s">
        <v>207</v>
      </c>
      <c r="C48" s="6" t="s">
        <v>622</v>
      </c>
      <c r="D48" s="6" t="s">
        <v>268</v>
      </c>
      <c r="E48" s="6" t="s">
        <v>1361</v>
      </c>
      <c r="F48" s="6" t="s">
        <v>622</v>
      </c>
      <c r="G48" s="6" t="s">
        <v>28</v>
      </c>
      <c r="H48" s="6" t="s">
        <v>29</v>
      </c>
      <c r="I48" s="6" t="s">
        <v>1369</v>
      </c>
      <c r="J48" s="7" t="s">
        <v>14</v>
      </c>
    </row>
    <row r="49" spans="1:10">
      <c r="A49" s="6">
        <v>45</v>
      </c>
      <c r="B49" s="6" t="s">
        <v>1443</v>
      </c>
      <c r="C49" s="6" t="s">
        <v>1279</v>
      </c>
      <c r="D49" s="6" t="s">
        <v>265</v>
      </c>
      <c r="E49" s="6" t="s">
        <v>1361</v>
      </c>
      <c r="F49" s="6" t="s">
        <v>1279</v>
      </c>
      <c r="G49" s="6" t="s">
        <v>28</v>
      </c>
      <c r="H49" s="6" t="s">
        <v>29</v>
      </c>
      <c r="I49" s="6" t="s">
        <v>1369</v>
      </c>
      <c r="J49" s="7" t="s">
        <v>14</v>
      </c>
    </row>
    <row r="50" spans="1:10">
      <c r="A50" s="6">
        <v>46</v>
      </c>
      <c r="B50" s="6" t="s">
        <v>107</v>
      </c>
      <c r="C50" s="6" t="s">
        <v>467</v>
      </c>
      <c r="D50" s="6" t="s">
        <v>1238</v>
      </c>
      <c r="E50" s="6" t="s">
        <v>1361</v>
      </c>
      <c r="F50" s="6" t="s">
        <v>467</v>
      </c>
      <c r="G50" s="6" t="s">
        <v>37</v>
      </c>
      <c r="H50" s="6" t="s">
        <v>29</v>
      </c>
      <c r="I50" s="6" t="s">
        <v>1369</v>
      </c>
      <c r="J50" s="7" t="s">
        <v>14</v>
      </c>
    </row>
    <row r="51" spans="1:10">
      <c r="A51" s="6">
        <v>47</v>
      </c>
      <c r="B51" s="6" t="s">
        <v>1444</v>
      </c>
      <c r="C51" s="6" t="s">
        <v>1445</v>
      </c>
      <c r="D51" s="6" t="s">
        <v>1446</v>
      </c>
      <c r="E51" s="6" t="s">
        <v>1361</v>
      </c>
      <c r="F51" s="6" t="s">
        <v>1445</v>
      </c>
      <c r="G51" s="6" t="s">
        <v>28</v>
      </c>
      <c r="H51" s="6" t="s">
        <v>29</v>
      </c>
      <c r="I51" s="6" t="s">
        <v>1369</v>
      </c>
      <c r="J51" s="7" t="s">
        <v>14</v>
      </c>
    </row>
    <row r="52" spans="1:10">
      <c r="A52" s="6">
        <v>48</v>
      </c>
      <c r="B52" s="6" t="s">
        <v>1447</v>
      </c>
      <c r="C52" s="6" t="s">
        <v>1448</v>
      </c>
      <c r="D52" s="6" t="s">
        <v>1449</v>
      </c>
      <c r="E52" s="6" t="s">
        <v>1361</v>
      </c>
      <c r="F52" s="6" t="s">
        <v>1448</v>
      </c>
      <c r="G52" s="6" t="s">
        <v>37</v>
      </c>
      <c r="H52" s="6" t="s">
        <v>29</v>
      </c>
      <c r="I52" s="6" t="s">
        <v>1369</v>
      </c>
      <c r="J52" s="7" t="s">
        <v>14</v>
      </c>
    </row>
    <row r="53" spans="1:10">
      <c r="A53" s="6">
        <v>49</v>
      </c>
      <c r="B53" s="6" t="s">
        <v>1450</v>
      </c>
      <c r="C53" s="6" t="s">
        <v>502</v>
      </c>
      <c r="D53" s="6" t="s">
        <v>503</v>
      </c>
      <c r="E53" s="6" t="s">
        <v>1361</v>
      </c>
      <c r="F53" s="6" t="s">
        <v>502</v>
      </c>
      <c r="G53" s="6" t="s">
        <v>37</v>
      </c>
      <c r="H53" s="6" t="s">
        <v>29</v>
      </c>
      <c r="I53" s="6" t="s">
        <v>1369</v>
      </c>
      <c r="J53" s="7" t="s">
        <v>14</v>
      </c>
    </row>
    <row r="54" spans="1:10">
      <c r="A54" s="6">
        <v>50</v>
      </c>
      <c r="B54" s="6" t="s">
        <v>1451</v>
      </c>
      <c r="C54" s="6" t="s">
        <v>941</v>
      </c>
      <c r="D54" s="6" t="s">
        <v>223</v>
      </c>
      <c r="E54" s="6" t="s">
        <v>1361</v>
      </c>
      <c r="F54" s="6" t="s">
        <v>941</v>
      </c>
      <c r="G54" s="6" t="s">
        <v>37</v>
      </c>
      <c r="H54" s="6" t="s">
        <v>29</v>
      </c>
      <c r="I54" s="6" t="s">
        <v>1369</v>
      </c>
      <c r="J54" s="7" t="s">
        <v>14</v>
      </c>
    </row>
    <row r="55" spans="1:10">
      <c r="A55" s="6">
        <v>51</v>
      </c>
      <c r="B55" s="6" t="s">
        <v>1241</v>
      </c>
      <c r="C55" s="6" t="s">
        <v>64</v>
      </c>
      <c r="D55" s="6" t="s">
        <v>1242</v>
      </c>
      <c r="E55" s="6" t="s">
        <v>1361</v>
      </c>
      <c r="F55" s="6" t="s">
        <v>64</v>
      </c>
      <c r="G55" s="6" t="s">
        <v>28</v>
      </c>
      <c r="H55" s="6" t="s">
        <v>29</v>
      </c>
      <c r="I55" s="6" t="s">
        <v>1369</v>
      </c>
      <c r="J55" s="7" t="s">
        <v>14</v>
      </c>
    </row>
    <row r="56" spans="1:10">
      <c r="A56" s="6">
        <v>52</v>
      </c>
      <c r="B56" s="6" t="s">
        <v>1243</v>
      </c>
      <c r="C56" s="6" t="s">
        <v>86</v>
      </c>
      <c r="D56" s="6" t="s">
        <v>1244</v>
      </c>
      <c r="E56" s="6" t="s">
        <v>1361</v>
      </c>
      <c r="F56" s="6" t="s">
        <v>86</v>
      </c>
      <c r="G56" s="6" t="s">
        <v>37</v>
      </c>
      <c r="H56" s="6" t="s">
        <v>29</v>
      </c>
      <c r="I56" s="6" t="s">
        <v>1369</v>
      </c>
      <c r="J56" s="7" t="s">
        <v>14</v>
      </c>
    </row>
    <row r="57" spans="1:10">
      <c r="A57" s="6">
        <v>53</v>
      </c>
      <c r="B57" s="6" t="s">
        <v>245</v>
      </c>
      <c r="C57" s="6" t="s">
        <v>246</v>
      </c>
      <c r="D57" s="6" t="s">
        <v>1452</v>
      </c>
      <c r="E57" s="6" t="s">
        <v>1361</v>
      </c>
      <c r="F57" s="6" t="s">
        <v>246</v>
      </c>
      <c r="G57" s="6" t="s">
        <v>28</v>
      </c>
      <c r="H57" s="6" t="s">
        <v>29</v>
      </c>
      <c r="I57" s="6" t="s">
        <v>1369</v>
      </c>
      <c r="J57" s="7" t="s">
        <v>14</v>
      </c>
    </row>
    <row r="58" spans="1:10">
      <c r="A58" s="6">
        <v>54</v>
      </c>
      <c r="B58" s="6" t="s">
        <v>1453</v>
      </c>
      <c r="C58" s="6" t="s">
        <v>1454</v>
      </c>
      <c r="D58" s="6" t="s">
        <v>555</v>
      </c>
      <c r="E58" s="6" t="s">
        <v>1361</v>
      </c>
      <c r="F58" s="6" t="s">
        <v>1454</v>
      </c>
      <c r="G58" s="6" t="s">
        <v>28</v>
      </c>
      <c r="H58" s="6" t="s">
        <v>29</v>
      </c>
      <c r="I58" s="6" t="s">
        <v>1369</v>
      </c>
      <c r="J58" s="7" t="s">
        <v>14</v>
      </c>
    </row>
    <row r="59" spans="1:10">
      <c r="A59" s="6">
        <v>55</v>
      </c>
      <c r="B59" s="6" t="s">
        <v>1455</v>
      </c>
      <c r="C59" s="6" t="s">
        <v>1456</v>
      </c>
      <c r="D59" s="6" t="s">
        <v>1457</v>
      </c>
      <c r="E59" s="6" t="s">
        <v>1361</v>
      </c>
      <c r="F59" s="6" t="s">
        <v>1456</v>
      </c>
      <c r="G59" s="6" t="s">
        <v>244</v>
      </c>
      <c r="H59" s="6" t="s">
        <v>29</v>
      </c>
      <c r="I59" s="6" t="s">
        <v>1369</v>
      </c>
      <c r="J59" s="7" t="s">
        <v>14</v>
      </c>
    </row>
    <row r="60" spans="1:10">
      <c r="A60" s="6">
        <v>56</v>
      </c>
      <c r="B60" s="6" t="s">
        <v>1458</v>
      </c>
      <c r="C60" s="6" t="s">
        <v>1459</v>
      </c>
      <c r="D60" s="6" t="s">
        <v>190</v>
      </c>
      <c r="E60" s="6" t="s">
        <v>1361</v>
      </c>
      <c r="F60" s="6" t="s">
        <v>1459</v>
      </c>
      <c r="G60" s="6" t="s">
        <v>28</v>
      </c>
      <c r="H60" s="6" t="s">
        <v>29</v>
      </c>
      <c r="I60" s="6" t="s">
        <v>1369</v>
      </c>
      <c r="J60" s="7" t="s">
        <v>14</v>
      </c>
    </row>
    <row r="61" spans="1:10">
      <c r="A61" s="6">
        <v>57</v>
      </c>
      <c r="B61" s="6" t="s">
        <v>1460</v>
      </c>
      <c r="C61" s="6" t="s">
        <v>1461</v>
      </c>
      <c r="D61" s="6" t="s">
        <v>342</v>
      </c>
      <c r="E61" s="6" t="s">
        <v>1361</v>
      </c>
      <c r="F61" s="6" t="s">
        <v>1461</v>
      </c>
      <c r="G61" s="6" t="s">
        <v>37</v>
      </c>
      <c r="H61" s="6" t="s">
        <v>29</v>
      </c>
      <c r="I61" s="6" t="s">
        <v>1369</v>
      </c>
      <c r="J61" s="7" t="s">
        <v>14</v>
      </c>
    </row>
    <row r="62" spans="1:10">
      <c r="A62" s="6">
        <v>58</v>
      </c>
      <c r="B62" s="6" t="s">
        <v>1462</v>
      </c>
      <c r="C62" s="6" t="s">
        <v>261</v>
      </c>
      <c r="D62" s="6" t="s">
        <v>1463</v>
      </c>
      <c r="E62" s="6" t="s">
        <v>1361</v>
      </c>
      <c r="F62" s="6" t="s">
        <v>261</v>
      </c>
      <c r="G62" s="6" t="s">
        <v>28</v>
      </c>
      <c r="H62" s="6" t="s">
        <v>29</v>
      </c>
      <c r="I62" s="6" t="s">
        <v>1369</v>
      </c>
      <c r="J62" s="7" t="s">
        <v>14</v>
      </c>
    </row>
    <row r="63" spans="1:10">
      <c r="A63" s="6">
        <v>59</v>
      </c>
      <c r="B63" s="6" t="s">
        <v>629</v>
      </c>
      <c r="C63" s="6" t="s">
        <v>968</v>
      </c>
      <c r="D63" s="6" t="s">
        <v>1464</v>
      </c>
      <c r="E63" s="6" t="s">
        <v>1361</v>
      </c>
      <c r="F63" s="6" t="s">
        <v>968</v>
      </c>
      <c r="G63" s="6" t="s">
        <v>28</v>
      </c>
      <c r="H63" s="6" t="s">
        <v>29</v>
      </c>
      <c r="I63" s="6" t="s">
        <v>1465</v>
      </c>
      <c r="J63" s="7" t="s">
        <v>14</v>
      </c>
    </row>
    <row r="64" spans="1:10">
      <c r="A64" s="6">
        <v>60</v>
      </c>
      <c r="B64" s="6" t="s">
        <v>632</v>
      </c>
      <c r="C64" s="6" t="s">
        <v>970</v>
      </c>
      <c r="D64" s="6" t="s">
        <v>1466</v>
      </c>
      <c r="E64" s="6" t="s">
        <v>1361</v>
      </c>
      <c r="F64" s="6" t="s">
        <v>970</v>
      </c>
      <c r="G64" s="6" t="s">
        <v>37</v>
      </c>
      <c r="H64" s="6" t="s">
        <v>29</v>
      </c>
      <c r="I64" s="6" t="s">
        <v>1465</v>
      </c>
      <c r="J64" s="7" t="s">
        <v>14</v>
      </c>
    </row>
    <row r="65" spans="1:10">
      <c r="A65" s="6">
        <v>61</v>
      </c>
      <c r="B65" s="6" t="s">
        <v>1467</v>
      </c>
      <c r="C65" s="6" t="s">
        <v>1468</v>
      </c>
      <c r="D65" s="6" t="s">
        <v>1469</v>
      </c>
      <c r="E65" s="6" t="s">
        <v>1361</v>
      </c>
      <c r="F65" s="6" t="s">
        <v>1468</v>
      </c>
      <c r="G65" s="6" t="s">
        <v>28</v>
      </c>
      <c r="H65" s="6" t="s">
        <v>29</v>
      </c>
      <c r="I65" s="6" t="s">
        <v>1465</v>
      </c>
      <c r="J65" s="7" t="s">
        <v>14</v>
      </c>
    </row>
    <row r="66" spans="1:10">
      <c r="A66" s="6">
        <v>62</v>
      </c>
      <c r="B66" s="6" t="s">
        <v>204</v>
      </c>
      <c r="C66" s="6" t="s">
        <v>205</v>
      </c>
      <c r="D66" s="6" t="s">
        <v>543</v>
      </c>
      <c r="E66" s="6" t="s">
        <v>1361</v>
      </c>
      <c r="F66" s="6" t="s">
        <v>205</v>
      </c>
      <c r="G66" s="6" t="s">
        <v>37</v>
      </c>
      <c r="H66" s="6" t="s">
        <v>29</v>
      </c>
      <c r="I66" s="6" t="s">
        <v>1465</v>
      </c>
      <c r="J66" s="7" t="s">
        <v>14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true" summaryRight="true"/>
  </sheetPr>
  <dimension ref="J45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2080</v>
      </c>
      <c r="E2" s="6" t="s">
        <v>1636</v>
      </c>
      <c r="F2" s="6" t="s">
        <v>497</v>
      </c>
      <c r="G2" s="6" t="s">
        <v>1636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104</v>
      </c>
      <c r="D5" s="6" t="s">
        <v>1381</v>
      </c>
      <c r="E5" s="6" t="s">
        <v>2081</v>
      </c>
      <c r="F5" s="6" t="s">
        <v>104</v>
      </c>
      <c r="G5" s="6" t="s">
        <v>33</v>
      </c>
      <c r="H5" s="6" t="s">
        <v>29</v>
      </c>
      <c r="I5" s="6" t="s">
        <v>2082</v>
      </c>
      <c r="J5" s="7" t="s">
        <v>14</v>
      </c>
    </row>
    <row r="6" spans="1:10">
      <c r="A6" s="6">
        <v>2</v>
      </c>
      <c r="B6" s="6" t="s">
        <v>897</v>
      </c>
      <c r="C6" s="6" t="s">
        <v>897</v>
      </c>
      <c r="D6" s="6" t="s">
        <v>1374</v>
      </c>
      <c r="E6" s="6" t="s">
        <v>2081</v>
      </c>
      <c r="F6" s="6" t="s">
        <v>897</v>
      </c>
      <c r="G6" s="6" t="s">
        <v>28</v>
      </c>
      <c r="H6" s="6" t="s">
        <v>29</v>
      </c>
      <c r="I6" s="6" t="s">
        <v>2082</v>
      </c>
      <c r="J6" s="7" t="s">
        <v>14</v>
      </c>
    </row>
    <row r="7" spans="1:10">
      <c r="A7" s="6">
        <v>3</v>
      </c>
      <c r="B7" s="6" t="s">
        <v>899</v>
      </c>
      <c r="C7" s="6" t="s">
        <v>899</v>
      </c>
      <c r="D7" s="6" t="s">
        <v>1375</v>
      </c>
      <c r="E7" s="6" t="s">
        <v>2081</v>
      </c>
      <c r="F7" s="6" t="s">
        <v>899</v>
      </c>
      <c r="G7" s="6" t="s">
        <v>37</v>
      </c>
      <c r="H7" s="6" t="s">
        <v>29</v>
      </c>
      <c r="I7" s="6" t="s">
        <v>2082</v>
      </c>
      <c r="J7" s="7" t="s">
        <v>14</v>
      </c>
    </row>
    <row r="8" spans="1:10">
      <c r="A8" s="6">
        <v>4</v>
      </c>
      <c r="B8" s="6" t="s">
        <v>458</v>
      </c>
      <c r="C8" s="6" t="s">
        <v>458</v>
      </c>
      <c r="D8" s="6" t="s">
        <v>1215</v>
      </c>
      <c r="E8" s="6" t="s">
        <v>2081</v>
      </c>
      <c r="F8" s="6" t="s">
        <v>458</v>
      </c>
      <c r="G8" s="6" t="s">
        <v>28</v>
      </c>
      <c r="H8" s="6" t="s">
        <v>29</v>
      </c>
      <c r="I8" s="6" t="s">
        <v>2082</v>
      </c>
      <c r="J8" s="7" t="s">
        <v>14</v>
      </c>
    </row>
    <row r="9" spans="1:10">
      <c r="A9" s="6">
        <v>5</v>
      </c>
      <c r="B9" s="6" t="s">
        <v>1899</v>
      </c>
      <c r="C9" s="6" t="s">
        <v>1899</v>
      </c>
      <c r="D9" s="6" t="s">
        <v>1386</v>
      </c>
      <c r="E9" s="6" t="s">
        <v>2081</v>
      </c>
      <c r="F9" s="6" t="s">
        <v>1899</v>
      </c>
      <c r="G9" s="6" t="s">
        <v>37</v>
      </c>
      <c r="H9" s="6" t="s">
        <v>29</v>
      </c>
      <c r="I9" s="6" t="s">
        <v>2082</v>
      </c>
      <c r="J9" s="7" t="s">
        <v>14</v>
      </c>
    </row>
    <row r="10" spans="1:10">
      <c r="A10" s="6">
        <v>6</v>
      </c>
      <c r="B10" s="6" t="s">
        <v>2083</v>
      </c>
      <c r="C10" s="6" t="s">
        <v>2083</v>
      </c>
      <c r="D10" s="6" t="s">
        <v>1235</v>
      </c>
      <c r="E10" s="6" t="s">
        <v>2081</v>
      </c>
      <c r="F10" s="6" t="s">
        <v>2083</v>
      </c>
      <c r="G10" s="6" t="s">
        <v>28</v>
      </c>
      <c r="H10" s="6" t="s">
        <v>29</v>
      </c>
      <c r="I10" s="6" t="s">
        <v>2082</v>
      </c>
      <c r="J10" s="7" t="s">
        <v>14</v>
      </c>
    </row>
    <row r="11" spans="1:10">
      <c r="A11" s="6">
        <v>7</v>
      </c>
      <c r="B11" s="6" t="s">
        <v>2084</v>
      </c>
      <c r="C11" s="6" t="s">
        <v>2084</v>
      </c>
      <c r="D11" s="6" t="s">
        <v>1237</v>
      </c>
      <c r="E11" s="6" t="s">
        <v>2081</v>
      </c>
      <c r="F11" s="6" t="s">
        <v>2084</v>
      </c>
      <c r="G11" s="6" t="s">
        <v>37</v>
      </c>
      <c r="H11" s="6" t="s">
        <v>29</v>
      </c>
      <c r="I11" s="6" t="s">
        <v>2082</v>
      </c>
      <c r="J11" s="7" t="s">
        <v>14</v>
      </c>
    </row>
    <row r="12" spans="1:10">
      <c r="A12" s="6">
        <v>8</v>
      </c>
      <c r="B12" s="6" t="s">
        <v>2085</v>
      </c>
      <c r="C12" s="6" t="s">
        <v>2085</v>
      </c>
      <c r="D12" s="6" t="s">
        <v>166</v>
      </c>
      <c r="E12" s="6" t="s">
        <v>2081</v>
      </c>
      <c r="F12" s="6" t="s">
        <v>2085</v>
      </c>
      <c r="G12" s="6" t="s">
        <v>33</v>
      </c>
      <c r="H12" s="6" t="s">
        <v>29</v>
      </c>
      <c r="I12" s="6" t="s">
        <v>2082</v>
      </c>
      <c r="J12" s="7" t="s">
        <v>14</v>
      </c>
    </row>
    <row r="13" spans="1:10">
      <c r="A13" s="6">
        <v>9</v>
      </c>
      <c r="B13" s="6" t="s">
        <v>461</v>
      </c>
      <c r="C13" s="6" t="s">
        <v>461</v>
      </c>
      <c r="D13" s="6" t="s">
        <v>1219</v>
      </c>
      <c r="E13" s="6" t="s">
        <v>2081</v>
      </c>
      <c r="F13" s="6" t="s">
        <v>461</v>
      </c>
      <c r="G13" s="6" t="s">
        <v>28</v>
      </c>
      <c r="H13" s="6" t="s">
        <v>29</v>
      </c>
      <c r="I13" s="6" t="s">
        <v>2082</v>
      </c>
      <c r="J13" s="7" t="s">
        <v>14</v>
      </c>
    </row>
    <row r="14" spans="1:10">
      <c r="A14" s="6">
        <v>10</v>
      </c>
      <c r="B14" s="6" t="s">
        <v>912</v>
      </c>
      <c r="C14" s="6" t="s">
        <v>912</v>
      </c>
      <c r="D14" s="6" t="s">
        <v>1221</v>
      </c>
      <c r="E14" s="6" t="s">
        <v>2081</v>
      </c>
      <c r="F14" s="6" t="s">
        <v>912</v>
      </c>
      <c r="G14" s="6" t="s">
        <v>37</v>
      </c>
      <c r="H14" s="6" t="s">
        <v>29</v>
      </c>
      <c r="I14" s="6" t="s">
        <v>2082</v>
      </c>
      <c r="J14" s="7" t="s">
        <v>14</v>
      </c>
    </row>
    <row r="15" spans="1:10">
      <c r="A15" s="6">
        <v>11</v>
      </c>
      <c r="B15" s="6" t="s">
        <v>2086</v>
      </c>
      <c r="C15" s="6" t="s">
        <v>2087</v>
      </c>
      <c r="D15" s="6" t="s">
        <v>1250</v>
      </c>
      <c r="E15" s="6" t="s">
        <v>2081</v>
      </c>
      <c r="F15" s="6" t="s">
        <v>2087</v>
      </c>
      <c r="G15" s="6" t="s">
        <v>244</v>
      </c>
      <c r="H15" s="6" t="s">
        <v>29</v>
      </c>
      <c r="I15" s="6" t="s">
        <v>2082</v>
      </c>
      <c r="J15" s="7" t="s">
        <v>14</v>
      </c>
    </row>
    <row r="16" spans="1:10">
      <c r="A16" s="6">
        <v>12</v>
      </c>
      <c r="B16" s="6" t="s">
        <v>1225</v>
      </c>
      <c r="C16" s="6" t="s">
        <v>1225</v>
      </c>
      <c r="D16" s="6" t="s">
        <v>1227</v>
      </c>
      <c r="E16" s="6" t="s">
        <v>2081</v>
      </c>
      <c r="F16" s="6" t="s">
        <v>1225</v>
      </c>
      <c r="G16" s="6" t="s">
        <v>28</v>
      </c>
      <c r="H16" s="6" t="s">
        <v>29</v>
      </c>
      <c r="I16" s="6" t="s">
        <v>2082</v>
      </c>
      <c r="J16" s="7" t="s">
        <v>14</v>
      </c>
    </row>
    <row r="17" spans="1:10">
      <c r="A17" s="6">
        <v>13</v>
      </c>
      <c r="B17" s="6" t="s">
        <v>2088</v>
      </c>
      <c r="C17" s="6" t="s">
        <v>2088</v>
      </c>
      <c r="D17" s="6" t="s">
        <v>1431</v>
      </c>
      <c r="E17" s="6" t="s">
        <v>2081</v>
      </c>
      <c r="F17" s="6" t="s">
        <v>2088</v>
      </c>
      <c r="G17" s="6" t="s">
        <v>28</v>
      </c>
      <c r="H17" s="6" t="s">
        <v>29</v>
      </c>
      <c r="I17" s="6" t="s">
        <v>2082</v>
      </c>
      <c r="J17" s="7" t="s">
        <v>14</v>
      </c>
    </row>
    <row r="18" spans="1:10">
      <c r="A18" s="6">
        <v>14</v>
      </c>
      <c r="B18" s="6" t="s">
        <v>2089</v>
      </c>
      <c r="C18" s="6" t="s">
        <v>2089</v>
      </c>
      <c r="D18" s="6" t="s">
        <v>2090</v>
      </c>
      <c r="E18" s="6" t="s">
        <v>2081</v>
      </c>
      <c r="F18" s="6" t="s">
        <v>2089</v>
      </c>
      <c r="G18" s="6" t="s">
        <v>28</v>
      </c>
      <c r="H18" s="6" t="s">
        <v>29</v>
      </c>
      <c r="I18" s="6" t="s">
        <v>2082</v>
      </c>
      <c r="J18" s="7" t="s">
        <v>14</v>
      </c>
    </row>
    <row r="19" spans="1:10">
      <c r="A19" s="6">
        <v>15</v>
      </c>
      <c r="B19" s="6" t="s">
        <v>2089</v>
      </c>
      <c r="C19" s="6" t="s">
        <v>2089</v>
      </c>
      <c r="D19" s="6" t="s">
        <v>1394</v>
      </c>
      <c r="E19" s="6" t="s">
        <v>2081</v>
      </c>
      <c r="F19" s="6" t="s">
        <v>2089</v>
      </c>
      <c r="G19" s="6" t="s">
        <v>28</v>
      </c>
      <c r="H19" s="6" t="s">
        <v>29</v>
      </c>
      <c r="I19" s="6" t="s">
        <v>2082</v>
      </c>
      <c r="J19" s="7" t="s">
        <v>14</v>
      </c>
    </row>
    <row r="20" spans="1:10">
      <c r="A20" s="6">
        <v>16</v>
      </c>
      <c r="B20" s="6" t="s">
        <v>523</v>
      </c>
      <c r="C20" s="6" t="s">
        <v>523</v>
      </c>
      <c r="D20" s="6" t="s">
        <v>1238</v>
      </c>
      <c r="E20" s="6" t="s">
        <v>2081</v>
      </c>
      <c r="F20" s="6" t="s">
        <v>523</v>
      </c>
      <c r="G20" s="6" t="s">
        <v>37</v>
      </c>
      <c r="H20" s="6" t="s">
        <v>29</v>
      </c>
      <c r="I20" s="6" t="s">
        <v>2082</v>
      </c>
      <c r="J20" s="7" t="s">
        <v>14</v>
      </c>
    </row>
    <row r="21" spans="1:10">
      <c r="A21" s="6">
        <v>17</v>
      </c>
      <c r="B21" s="6" t="s">
        <v>191</v>
      </c>
      <c r="C21" s="6" t="s">
        <v>191</v>
      </c>
      <c r="D21" s="6" t="s">
        <v>193</v>
      </c>
      <c r="E21" s="6" t="s">
        <v>2081</v>
      </c>
      <c r="F21" s="6" t="s">
        <v>191</v>
      </c>
      <c r="G21" s="6" t="s">
        <v>33</v>
      </c>
      <c r="H21" s="6" t="s">
        <v>29</v>
      </c>
      <c r="I21" s="6" t="s">
        <v>2082</v>
      </c>
      <c r="J21" s="7" t="s">
        <v>14</v>
      </c>
    </row>
    <row r="22" spans="1:10">
      <c r="A22" s="6">
        <v>18</v>
      </c>
      <c r="B22" s="6" t="s">
        <v>2091</v>
      </c>
      <c r="C22" s="6" t="s">
        <v>2091</v>
      </c>
      <c r="D22" s="6" t="s">
        <v>1397</v>
      </c>
      <c r="E22" s="6" t="s">
        <v>2081</v>
      </c>
      <c r="F22" s="6" t="s">
        <v>2091</v>
      </c>
      <c r="G22" s="6" t="s">
        <v>28</v>
      </c>
      <c r="H22" s="6" t="s">
        <v>29</v>
      </c>
      <c r="I22" s="6" t="s">
        <v>2082</v>
      </c>
      <c r="J22" s="7" t="s">
        <v>14</v>
      </c>
    </row>
    <row r="23" spans="1:10">
      <c r="A23" s="6">
        <v>19</v>
      </c>
      <c r="B23" s="6" t="s">
        <v>2092</v>
      </c>
      <c r="C23" s="6" t="s">
        <v>2092</v>
      </c>
      <c r="D23" s="6" t="s">
        <v>1407</v>
      </c>
      <c r="E23" s="6" t="s">
        <v>2081</v>
      </c>
      <c r="F23" s="6" t="s">
        <v>2092</v>
      </c>
      <c r="G23" s="6" t="s">
        <v>28</v>
      </c>
      <c r="H23" s="6" t="s">
        <v>29</v>
      </c>
      <c r="I23" s="6" t="s">
        <v>2082</v>
      </c>
      <c r="J23" s="7" t="s">
        <v>14</v>
      </c>
    </row>
    <row r="24" spans="1:10">
      <c r="A24" s="6">
        <v>20</v>
      </c>
      <c r="B24" s="6" t="s">
        <v>1432</v>
      </c>
      <c r="C24" s="6" t="s">
        <v>1432</v>
      </c>
      <c r="D24" s="6" t="s">
        <v>542</v>
      </c>
      <c r="E24" s="6" t="s">
        <v>2081</v>
      </c>
      <c r="F24" s="6" t="s">
        <v>1432</v>
      </c>
      <c r="G24" s="6" t="s">
        <v>28</v>
      </c>
      <c r="H24" s="6" t="s">
        <v>29</v>
      </c>
      <c r="I24" s="6" t="s">
        <v>2082</v>
      </c>
      <c r="J24" s="7" t="s">
        <v>14</v>
      </c>
    </row>
    <row r="25" spans="1:10">
      <c r="A25" s="6">
        <v>21</v>
      </c>
      <c r="B25" s="6" t="s">
        <v>2093</v>
      </c>
      <c r="C25" s="6" t="s">
        <v>2093</v>
      </c>
      <c r="D25" s="6" t="s">
        <v>1435</v>
      </c>
      <c r="E25" s="6" t="s">
        <v>2081</v>
      </c>
      <c r="F25" s="6" t="s">
        <v>2093</v>
      </c>
      <c r="G25" s="6" t="s">
        <v>28</v>
      </c>
      <c r="H25" s="6" t="s">
        <v>29</v>
      </c>
      <c r="I25" s="6" t="s">
        <v>2082</v>
      </c>
      <c r="J25" s="7" t="s">
        <v>14</v>
      </c>
    </row>
    <row r="26" spans="1:10">
      <c r="A26" s="6">
        <v>22</v>
      </c>
      <c r="B26" s="6" t="s">
        <v>2094</v>
      </c>
      <c r="C26" s="6" t="s">
        <v>2094</v>
      </c>
      <c r="D26" s="6" t="s">
        <v>1438</v>
      </c>
      <c r="E26" s="6" t="s">
        <v>2081</v>
      </c>
      <c r="F26" s="6" t="s">
        <v>2094</v>
      </c>
      <c r="G26" s="6" t="s">
        <v>37</v>
      </c>
      <c r="H26" s="6" t="s">
        <v>29</v>
      </c>
      <c r="I26" s="6" t="s">
        <v>2082</v>
      </c>
      <c r="J26" s="7" t="s">
        <v>14</v>
      </c>
    </row>
    <row r="27" spans="1:10">
      <c r="A27" s="6">
        <v>23</v>
      </c>
      <c r="B27" s="6" t="s">
        <v>538</v>
      </c>
      <c r="C27" s="6" t="s">
        <v>538</v>
      </c>
      <c r="D27" s="6" t="s">
        <v>1439</v>
      </c>
      <c r="E27" s="6" t="s">
        <v>2081</v>
      </c>
      <c r="F27" s="6" t="s">
        <v>538</v>
      </c>
      <c r="G27" s="6" t="s">
        <v>28</v>
      </c>
      <c r="H27" s="6" t="s">
        <v>29</v>
      </c>
      <c r="I27" s="6" t="s">
        <v>2082</v>
      </c>
      <c r="J27" s="7" t="s">
        <v>14</v>
      </c>
    </row>
    <row r="28" spans="1:10">
      <c r="A28" s="6">
        <v>24</v>
      </c>
      <c r="B28" s="6" t="s">
        <v>57</v>
      </c>
      <c r="C28" s="6" t="s">
        <v>57</v>
      </c>
      <c r="D28" s="6" t="s">
        <v>2095</v>
      </c>
      <c r="E28" s="6" t="s">
        <v>2081</v>
      </c>
      <c r="F28" s="6" t="s">
        <v>57</v>
      </c>
      <c r="G28" s="6" t="s">
        <v>37</v>
      </c>
      <c r="H28" s="6" t="s">
        <v>29</v>
      </c>
      <c r="I28" s="6" t="s">
        <v>2082</v>
      </c>
      <c r="J28" s="7" t="s">
        <v>14</v>
      </c>
    </row>
    <row r="29" spans="1:10">
      <c r="A29" s="6">
        <v>25</v>
      </c>
      <c r="B29" s="6" t="s">
        <v>60</v>
      </c>
      <c r="C29" s="6" t="s">
        <v>60</v>
      </c>
      <c r="D29" s="6" t="s">
        <v>203</v>
      </c>
      <c r="E29" s="6" t="s">
        <v>2081</v>
      </c>
      <c r="F29" s="6" t="s">
        <v>60</v>
      </c>
      <c r="G29" s="6" t="s">
        <v>28</v>
      </c>
      <c r="H29" s="6" t="s">
        <v>29</v>
      </c>
      <c r="I29" s="6" t="s">
        <v>2082</v>
      </c>
      <c r="J29" s="7" t="s">
        <v>14</v>
      </c>
    </row>
    <row r="30" spans="1:10">
      <c r="A30" s="6">
        <v>26</v>
      </c>
      <c r="B30" s="6" t="s">
        <v>207</v>
      </c>
      <c r="C30" s="6" t="s">
        <v>207</v>
      </c>
      <c r="D30" s="6" t="s">
        <v>265</v>
      </c>
      <c r="E30" s="6" t="s">
        <v>2081</v>
      </c>
      <c r="F30" s="6" t="s">
        <v>207</v>
      </c>
      <c r="G30" s="6" t="s">
        <v>28</v>
      </c>
      <c r="H30" s="6" t="s">
        <v>29</v>
      </c>
      <c r="I30" s="6" t="s">
        <v>2082</v>
      </c>
      <c r="J30" s="7" t="s">
        <v>14</v>
      </c>
    </row>
    <row r="31" spans="1:10">
      <c r="A31" s="6">
        <v>27</v>
      </c>
      <c r="B31" s="6" t="s">
        <v>209</v>
      </c>
      <c r="C31" s="6" t="s">
        <v>209</v>
      </c>
      <c r="D31" s="6" t="s">
        <v>268</v>
      </c>
      <c r="E31" s="6" t="s">
        <v>2081</v>
      </c>
      <c r="F31" s="6" t="s">
        <v>209</v>
      </c>
      <c r="G31" s="6" t="s">
        <v>28</v>
      </c>
      <c r="H31" s="6" t="s">
        <v>29</v>
      </c>
      <c r="I31" s="6" t="s">
        <v>2082</v>
      </c>
      <c r="J31" s="7" t="s">
        <v>14</v>
      </c>
    </row>
    <row r="32" spans="1:10">
      <c r="A32" s="6">
        <v>28</v>
      </c>
      <c r="B32" s="6" t="s">
        <v>2096</v>
      </c>
      <c r="C32" s="6" t="s">
        <v>2096</v>
      </c>
      <c r="D32" s="6" t="s">
        <v>1368</v>
      </c>
      <c r="E32" s="6" t="s">
        <v>2081</v>
      </c>
      <c r="F32" s="6" t="s">
        <v>2096</v>
      </c>
      <c r="G32" s="6" t="s">
        <v>28</v>
      </c>
      <c r="H32" s="6" t="s">
        <v>29</v>
      </c>
      <c r="I32" s="6" t="s">
        <v>2082</v>
      </c>
      <c r="J32" s="7" t="s">
        <v>14</v>
      </c>
    </row>
    <row r="33" spans="1:10">
      <c r="A33" s="6">
        <v>29</v>
      </c>
      <c r="B33" s="6" t="s">
        <v>2097</v>
      </c>
      <c r="C33" s="6" t="s">
        <v>2097</v>
      </c>
      <c r="D33" s="6" t="s">
        <v>1372</v>
      </c>
      <c r="E33" s="6" t="s">
        <v>2081</v>
      </c>
      <c r="F33" s="6" t="s">
        <v>2097</v>
      </c>
      <c r="G33" s="6" t="s">
        <v>37</v>
      </c>
      <c r="H33" s="6" t="s">
        <v>29</v>
      </c>
      <c r="I33" s="6" t="s">
        <v>2082</v>
      </c>
      <c r="J33" s="7" t="s">
        <v>14</v>
      </c>
    </row>
    <row r="34" spans="1:10">
      <c r="A34" s="6">
        <v>30</v>
      </c>
      <c r="B34" s="6" t="s">
        <v>370</v>
      </c>
      <c r="C34" s="6" t="s">
        <v>370</v>
      </c>
      <c r="D34" s="6" t="s">
        <v>1463</v>
      </c>
      <c r="E34" s="6" t="s">
        <v>2081</v>
      </c>
      <c r="F34" s="6" t="s">
        <v>370</v>
      </c>
      <c r="G34" s="6" t="s">
        <v>28</v>
      </c>
      <c r="H34" s="6" t="s">
        <v>29</v>
      </c>
      <c r="I34" s="6" t="s">
        <v>2082</v>
      </c>
      <c r="J34" s="7" t="s">
        <v>14</v>
      </c>
    </row>
    <row r="35" spans="1:10">
      <c r="A35" s="6">
        <v>31</v>
      </c>
      <c r="B35" s="6" t="s">
        <v>107</v>
      </c>
      <c r="C35" s="6" t="s">
        <v>107</v>
      </c>
      <c r="D35" s="6" t="s">
        <v>2098</v>
      </c>
      <c r="E35" s="6" t="s">
        <v>2081</v>
      </c>
      <c r="F35" s="6" t="s">
        <v>107</v>
      </c>
      <c r="G35" s="6" t="s">
        <v>37</v>
      </c>
      <c r="H35" s="6" t="s">
        <v>29</v>
      </c>
      <c r="I35" s="6" t="s">
        <v>2082</v>
      </c>
      <c r="J35" s="7" t="s">
        <v>14</v>
      </c>
    </row>
    <row r="36" spans="1:10">
      <c r="A36" s="6">
        <v>32</v>
      </c>
      <c r="B36" s="6" t="s">
        <v>2099</v>
      </c>
      <c r="C36" s="6" t="s">
        <v>2099</v>
      </c>
      <c r="D36" s="6" t="s">
        <v>223</v>
      </c>
      <c r="E36" s="6" t="s">
        <v>2081</v>
      </c>
      <c r="F36" s="6" t="s">
        <v>2099</v>
      </c>
      <c r="G36" s="6" t="s">
        <v>37</v>
      </c>
      <c r="H36" s="6" t="s">
        <v>29</v>
      </c>
      <c r="I36" s="6" t="s">
        <v>2082</v>
      </c>
      <c r="J36" s="7" t="s">
        <v>14</v>
      </c>
    </row>
    <row r="37" spans="1:10">
      <c r="A37" s="6">
        <v>33</v>
      </c>
      <c r="B37" s="6" t="s">
        <v>456</v>
      </c>
      <c r="C37" s="6" t="s">
        <v>456</v>
      </c>
      <c r="D37" s="6" t="s">
        <v>1242</v>
      </c>
      <c r="E37" s="6" t="s">
        <v>2081</v>
      </c>
      <c r="F37" s="6" t="s">
        <v>456</v>
      </c>
      <c r="G37" s="6" t="s">
        <v>28</v>
      </c>
      <c r="H37" s="6" t="s">
        <v>29</v>
      </c>
      <c r="I37" s="6" t="s">
        <v>2082</v>
      </c>
      <c r="J37" s="7" t="s">
        <v>14</v>
      </c>
    </row>
    <row r="38" spans="1:10">
      <c r="A38" s="6">
        <v>34</v>
      </c>
      <c r="B38" s="6" t="s">
        <v>2100</v>
      </c>
      <c r="C38" s="6" t="s">
        <v>2100</v>
      </c>
      <c r="D38" s="6" t="s">
        <v>1244</v>
      </c>
      <c r="E38" s="6" t="s">
        <v>2081</v>
      </c>
      <c r="F38" s="6" t="s">
        <v>2100</v>
      </c>
      <c r="G38" s="6" t="s">
        <v>37</v>
      </c>
      <c r="H38" s="6" t="s">
        <v>29</v>
      </c>
      <c r="I38" s="6" t="s">
        <v>2082</v>
      </c>
      <c r="J38" s="7" t="s">
        <v>14</v>
      </c>
    </row>
    <row r="39" spans="1:10">
      <c r="A39" s="6">
        <v>35</v>
      </c>
      <c r="B39" s="6" t="s">
        <v>2101</v>
      </c>
      <c r="C39" s="6" t="s">
        <v>2101</v>
      </c>
      <c r="D39" s="6" t="s">
        <v>2102</v>
      </c>
      <c r="E39" s="6" t="s">
        <v>2081</v>
      </c>
      <c r="F39" s="6" t="s">
        <v>2101</v>
      </c>
      <c r="G39" s="6" t="s">
        <v>244</v>
      </c>
      <c r="H39" s="6" t="s">
        <v>29</v>
      </c>
      <c r="I39" s="6" t="s">
        <v>2082</v>
      </c>
      <c r="J39" s="7" t="s">
        <v>14</v>
      </c>
    </row>
    <row r="40" spans="1:10">
      <c r="A40" s="6">
        <v>36</v>
      </c>
      <c r="B40" s="6" t="s">
        <v>2103</v>
      </c>
      <c r="C40" s="6" t="s">
        <v>2103</v>
      </c>
      <c r="D40" s="6" t="s">
        <v>503</v>
      </c>
      <c r="E40" s="6" t="s">
        <v>2081</v>
      </c>
      <c r="F40" s="6" t="s">
        <v>2103</v>
      </c>
      <c r="G40" s="6" t="s">
        <v>37</v>
      </c>
      <c r="H40" s="6" t="s">
        <v>29</v>
      </c>
      <c r="I40" s="6" t="s">
        <v>2082</v>
      </c>
      <c r="J40" s="7" t="s">
        <v>14</v>
      </c>
    </row>
    <row r="41" spans="1:10">
      <c r="A41" s="6">
        <v>37</v>
      </c>
      <c r="B41" s="6" t="s">
        <v>949</v>
      </c>
      <c r="C41" s="6" t="s">
        <v>949</v>
      </c>
      <c r="D41" s="6" t="s">
        <v>1245</v>
      </c>
      <c r="E41" s="6" t="s">
        <v>2081</v>
      </c>
      <c r="F41" s="6" t="s">
        <v>949</v>
      </c>
      <c r="G41" s="6" t="s">
        <v>28</v>
      </c>
      <c r="H41" s="6" t="s">
        <v>29</v>
      </c>
      <c r="I41" s="6" t="s">
        <v>2082</v>
      </c>
      <c r="J41" s="7" t="s">
        <v>14</v>
      </c>
    </row>
    <row r="42" spans="1:10">
      <c r="A42" s="6">
        <v>38</v>
      </c>
      <c r="B42" s="6" t="s">
        <v>2104</v>
      </c>
      <c r="C42" s="6" t="s">
        <v>2104</v>
      </c>
      <c r="D42" s="6" t="s">
        <v>1230</v>
      </c>
      <c r="E42" s="6" t="s">
        <v>2081</v>
      </c>
      <c r="F42" s="6" t="s">
        <v>2104</v>
      </c>
      <c r="G42" s="6" t="s">
        <v>28</v>
      </c>
      <c r="H42" s="6" t="s">
        <v>29</v>
      </c>
      <c r="I42" s="6" t="s">
        <v>2082</v>
      </c>
      <c r="J42" s="7" t="s">
        <v>14</v>
      </c>
    </row>
    <row r="43" spans="1:10">
      <c r="A43" s="6">
        <v>39</v>
      </c>
      <c r="B43" s="6" t="s">
        <v>2104</v>
      </c>
      <c r="C43" s="6" t="s">
        <v>2104</v>
      </c>
      <c r="D43" s="6" t="s">
        <v>1224</v>
      </c>
      <c r="E43" s="6" t="s">
        <v>2081</v>
      </c>
      <c r="F43" s="6" t="s">
        <v>2104</v>
      </c>
      <c r="G43" s="6" t="s">
        <v>28</v>
      </c>
      <c r="H43" s="6" t="s">
        <v>29</v>
      </c>
      <c r="I43" s="6" t="s">
        <v>2082</v>
      </c>
      <c r="J43" s="7" t="s">
        <v>14</v>
      </c>
    </row>
    <row r="44" spans="1:10">
      <c r="A44" s="6">
        <v>40</v>
      </c>
      <c r="B44" s="6" t="s">
        <v>257</v>
      </c>
      <c r="C44" s="6" t="s">
        <v>257</v>
      </c>
      <c r="D44" s="6" t="s">
        <v>555</v>
      </c>
      <c r="E44" s="6" t="s">
        <v>2081</v>
      </c>
      <c r="F44" s="6" t="s">
        <v>257</v>
      </c>
      <c r="G44" s="6" t="s">
        <v>28</v>
      </c>
      <c r="H44" s="6" t="s">
        <v>29</v>
      </c>
      <c r="I44" s="6" t="s">
        <v>2082</v>
      </c>
      <c r="J44" s="7" t="s">
        <v>14</v>
      </c>
    </row>
    <row r="45" spans="1:10">
      <c r="A45" s="6">
        <v>41</v>
      </c>
      <c r="B45" s="6" t="s">
        <v>2105</v>
      </c>
      <c r="C45" s="6" t="s">
        <v>2106</v>
      </c>
      <c r="D45" s="6" t="s">
        <v>391</v>
      </c>
      <c r="E45" s="6" t="s">
        <v>2081</v>
      </c>
      <c r="F45" s="6" t="s">
        <v>2106</v>
      </c>
      <c r="G45" s="6" t="s">
        <v>244</v>
      </c>
      <c r="H45" s="6" t="s">
        <v>29</v>
      </c>
      <c r="I45" s="6" t="s">
        <v>2082</v>
      </c>
      <c r="J45" s="7" t="s">
        <v>14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true" summaryRight="true"/>
  </sheetPr>
  <dimension ref="J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442</v>
      </c>
      <c r="C2" s="6" t="s">
        <v>442</v>
      </c>
      <c r="D2" s="6" t="s">
        <v>2107</v>
      </c>
      <c r="E2" s="6" t="s">
        <v>1640</v>
      </c>
      <c r="F2" s="6" t="s">
        <v>1641</v>
      </c>
      <c r="G2" s="6" t="s">
        <v>1642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458</v>
      </c>
      <c r="C5" s="6" t="s">
        <v>171</v>
      </c>
      <c r="D5" s="6" t="s">
        <v>1215</v>
      </c>
      <c r="E5" s="6" t="s">
        <v>1361</v>
      </c>
      <c r="F5" s="6" t="s">
        <v>171</v>
      </c>
      <c r="G5" s="6" t="s">
        <v>37</v>
      </c>
      <c r="H5" s="6" t="s">
        <v>29</v>
      </c>
      <c r="I5" s="6" t="s">
        <v>2108</v>
      </c>
      <c r="J5" s="7" t="s">
        <v>14</v>
      </c>
    </row>
    <row r="6" spans="1:10">
      <c r="A6" s="6">
        <v>2</v>
      </c>
      <c r="B6" s="6" t="s">
        <v>2109</v>
      </c>
      <c r="C6" s="6" t="s">
        <v>2110</v>
      </c>
      <c r="D6" s="6" t="s">
        <v>1240</v>
      </c>
      <c r="E6" s="6" t="s">
        <v>1361</v>
      </c>
      <c r="F6" s="6" t="s">
        <v>2110</v>
      </c>
      <c r="G6" s="6" t="s">
        <v>37</v>
      </c>
      <c r="H6" s="6" t="s">
        <v>29</v>
      </c>
      <c r="I6" s="6" t="s">
        <v>2108</v>
      </c>
      <c r="J6" s="7" t="s">
        <v>14</v>
      </c>
    </row>
    <row r="7" spans="1:10">
      <c r="A7" s="6">
        <v>3</v>
      </c>
      <c r="B7" s="6" t="s">
        <v>2099</v>
      </c>
      <c r="C7" s="6" t="s">
        <v>941</v>
      </c>
      <c r="D7" s="6" t="s">
        <v>223</v>
      </c>
      <c r="E7" s="6" t="s">
        <v>1361</v>
      </c>
      <c r="F7" s="6" t="s">
        <v>941</v>
      </c>
      <c r="G7" s="6" t="s">
        <v>37</v>
      </c>
      <c r="H7" s="6" t="s">
        <v>29</v>
      </c>
      <c r="I7" s="6" t="s">
        <v>2108</v>
      </c>
      <c r="J7" s="7" t="s">
        <v>14</v>
      </c>
    </row>
    <row r="8" spans="1:10">
      <c r="A8" s="6">
        <v>4</v>
      </c>
      <c r="B8" s="6" t="s">
        <v>2105</v>
      </c>
      <c r="C8" s="6" t="s">
        <v>2111</v>
      </c>
      <c r="D8" s="6" t="s">
        <v>391</v>
      </c>
      <c r="E8" s="6" t="s">
        <v>1361</v>
      </c>
      <c r="F8" s="6" t="s">
        <v>2111</v>
      </c>
      <c r="G8" s="6" t="s">
        <v>244</v>
      </c>
      <c r="H8" s="6" t="s">
        <v>29</v>
      </c>
      <c r="I8" s="6" t="s">
        <v>2112</v>
      </c>
      <c r="J8" s="7" t="s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true" summaryRight="true"/>
  </sheetPr>
  <dimension ref="J21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1024</v>
      </c>
      <c r="D2" s="6" t="s">
        <v>2241</v>
      </c>
      <c r="E2" s="6" t="s">
        <v>1484</v>
      </c>
      <c r="F2" s="6" t="s">
        <v>1485</v>
      </c>
      <c r="G2" s="6" t="s">
        <v>1486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2242</v>
      </c>
      <c r="C5" s="6" t="s">
        <v>105</v>
      </c>
      <c r="D5" s="6" t="s">
        <v>166</v>
      </c>
      <c r="E5" s="6" t="s">
        <v>2243</v>
      </c>
      <c r="F5" s="6" t="s">
        <v>105</v>
      </c>
      <c r="G5" s="6" t="s">
        <v>33</v>
      </c>
      <c r="H5" s="6" t="s">
        <v>29</v>
      </c>
      <c r="I5" s="6" t="s">
        <v>2244</v>
      </c>
      <c r="J5" s="7" t="s">
        <v>14</v>
      </c>
    </row>
    <row r="6" spans="1:10">
      <c r="A6" s="6">
        <v>2</v>
      </c>
      <c r="B6" s="6" t="s">
        <v>1053</v>
      </c>
      <c r="C6" s="6" t="s">
        <v>1872</v>
      </c>
      <c r="D6" s="6" t="s">
        <v>570</v>
      </c>
      <c r="E6" s="6" t="s">
        <v>2243</v>
      </c>
      <c r="F6" s="6" t="s">
        <v>1872</v>
      </c>
      <c r="G6" s="6" t="s">
        <v>28</v>
      </c>
      <c r="H6" s="6" t="s">
        <v>29</v>
      </c>
      <c r="I6" s="6" t="s">
        <v>2244</v>
      </c>
      <c r="J6" s="7" t="s">
        <v>14</v>
      </c>
    </row>
    <row r="7" spans="1:10">
      <c r="A7" s="6">
        <v>3</v>
      </c>
      <c r="B7" s="6" t="s">
        <v>2245</v>
      </c>
      <c r="C7" s="6" t="s">
        <v>572</v>
      </c>
      <c r="D7" s="6" t="s">
        <v>573</v>
      </c>
      <c r="E7" s="6" t="s">
        <v>2243</v>
      </c>
      <c r="F7" s="6" t="s">
        <v>572</v>
      </c>
      <c r="G7" s="6" t="s">
        <v>37</v>
      </c>
      <c r="H7" s="6" t="s">
        <v>29</v>
      </c>
      <c r="I7" s="6" t="s">
        <v>2244</v>
      </c>
      <c r="J7" s="7" t="s">
        <v>14</v>
      </c>
    </row>
    <row r="8" spans="1:10">
      <c r="A8" s="6">
        <v>4</v>
      </c>
      <c r="B8" s="6" t="s">
        <v>574</v>
      </c>
      <c r="C8" s="6" t="s">
        <v>1875</v>
      </c>
      <c r="D8" s="6" t="s">
        <v>576</v>
      </c>
      <c r="E8" s="6" t="s">
        <v>2243</v>
      </c>
      <c r="F8" s="6" t="s">
        <v>1875</v>
      </c>
      <c r="G8" s="6" t="s">
        <v>28</v>
      </c>
      <c r="H8" s="6" t="s">
        <v>29</v>
      </c>
      <c r="I8" s="6" t="s">
        <v>2244</v>
      </c>
      <c r="J8" s="7" t="s">
        <v>14</v>
      </c>
    </row>
    <row r="9" spans="1:10">
      <c r="A9" s="6">
        <v>5</v>
      </c>
      <c r="B9" s="6" t="s">
        <v>287</v>
      </c>
      <c r="C9" s="6" t="s">
        <v>577</v>
      </c>
      <c r="D9" s="6" t="s">
        <v>578</v>
      </c>
      <c r="E9" s="6" t="s">
        <v>2243</v>
      </c>
      <c r="F9" s="6" t="s">
        <v>577</v>
      </c>
      <c r="G9" s="6" t="s">
        <v>37</v>
      </c>
      <c r="H9" s="6" t="s">
        <v>29</v>
      </c>
      <c r="I9" s="6" t="s">
        <v>2244</v>
      </c>
      <c r="J9" s="7" t="s">
        <v>14</v>
      </c>
    </row>
    <row r="10" spans="1:10">
      <c r="A10" s="6">
        <v>6</v>
      </c>
      <c r="B10" s="6" t="s">
        <v>2246</v>
      </c>
      <c r="C10" s="6" t="s">
        <v>628</v>
      </c>
      <c r="D10" s="6" t="s">
        <v>627</v>
      </c>
      <c r="E10" s="6" t="s">
        <v>2243</v>
      </c>
      <c r="F10" s="6" t="s">
        <v>628</v>
      </c>
      <c r="G10" s="6" t="s">
        <v>37</v>
      </c>
      <c r="H10" s="6" t="s">
        <v>29</v>
      </c>
      <c r="I10" s="6" t="s">
        <v>2244</v>
      </c>
      <c r="J10" s="7" t="s">
        <v>14</v>
      </c>
    </row>
    <row r="11" spans="1:10">
      <c r="A11" s="6">
        <v>7</v>
      </c>
      <c r="B11" s="6" t="s">
        <v>339</v>
      </c>
      <c r="C11" s="6" t="s">
        <v>625</v>
      </c>
      <c r="D11" s="6" t="s">
        <v>624</v>
      </c>
      <c r="E11" s="6" t="s">
        <v>2243</v>
      </c>
      <c r="F11" s="6" t="s">
        <v>625</v>
      </c>
      <c r="G11" s="6" t="s">
        <v>37</v>
      </c>
      <c r="H11" s="6" t="s">
        <v>29</v>
      </c>
      <c r="I11" s="6" t="s">
        <v>2244</v>
      </c>
      <c r="J11" s="7" t="s">
        <v>14</v>
      </c>
    </row>
    <row r="12" spans="1:10">
      <c r="A12" s="6">
        <v>8</v>
      </c>
      <c r="B12" s="6" t="s">
        <v>2247</v>
      </c>
      <c r="C12" s="6" t="s">
        <v>2248</v>
      </c>
      <c r="D12" s="6" t="s">
        <v>2249</v>
      </c>
      <c r="E12" s="6" t="s">
        <v>2243</v>
      </c>
      <c r="F12" s="6" t="s">
        <v>2248</v>
      </c>
      <c r="G12" s="6" t="s">
        <v>244</v>
      </c>
      <c r="H12" s="6" t="s">
        <v>29</v>
      </c>
      <c r="I12" s="6" t="s">
        <v>2244</v>
      </c>
      <c r="J12" s="7" t="s">
        <v>14</v>
      </c>
    </row>
    <row r="13" spans="1:10">
      <c r="A13" s="6">
        <v>9</v>
      </c>
      <c r="B13" s="6" t="s">
        <v>2250</v>
      </c>
      <c r="C13" s="6" t="s">
        <v>2251</v>
      </c>
      <c r="D13" s="6" t="s">
        <v>2252</v>
      </c>
      <c r="E13" s="6" t="s">
        <v>2243</v>
      </c>
      <c r="F13" s="6" t="s">
        <v>2251</v>
      </c>
      <c r="G13" s="6" t="s">
        <v>28</v>
      </c>
      <c r="H13" s="6" t="s">
        <v>29</v>
      </c>
      <c r="I13" s="6" t="s">
        <v>2244</v>
      </c>
      <c r="J13" s="7" t="s">
        <v>14</v>
      </c>
    </row>
    <row r="14" spans="1:10">
      <c r="A14" s="6">
        <v>10</v>
      </c>
      <c r="B14" s="6" t="s">
        <v>2253</v>
      </c>
      <c r="C14" s="6" t="s">
        <v>2254</v>
      </c>
      <c r="D14" s="6" t="s">
        <v>2255</v>
      </c>
      <c r="E14" s="6" t="s">
        <v>2243</v>
      </c>
      <c r="F14" s="6" t="s">
        <v>2254</v>
      </c>
      <c r="G14" s="6" t="s">
        <v>37</v>
      </c>
      <c r="H14" s="6" t="s">
        <v>29</v>
      </c>
      <c r="I14" s="6" t="s">
        <v>2244</v>
      </c>
      <c r="J14" s="7" t="s">
        <v>14</v>
      </c>
    </row>
    <row r="15" spans="1:10">
      <c r="A15" s="6">
        <v>11</v>
      </c>
      <c r="B15" s="6" t="s">
        <v>191</v>
      </c>
      <c r="C15" s="6" t="s">
        <v>1001</v>
      </c>
      <c r="D15" s="6" t="s">
        <v>2256</v>
      </c>
      <c r="E15" s="6" t="s">
        <v>2243</v>
      </c>
      <c r="F15" s="6" t="s">
        <v>1001</v>
      </c>
      <c r="G15" s="6" t="s">
        <v>33</v>
      </c>
      <c r="H15" s="6" t="s">
        <v>29</v>
      </c>
      <c r="I15" s="6" t="s">
        <v>2244</v>
      </c>
      <c r="J15" s="7" t="s">
        <v>14</v>
      </c>
    </row>
    <row r="16" spans="1:10">
      <c r="A16" s="6">
        <v>12</v>
      </c>
      <c r="B16" s="6" t="s">
        <v>2257</v>
      </c>
      <c r="C16" s="6" t="s">
        <v>2258</v>
      </c>
      <c r="D16" s="6" t="s">
        <v>2259</v>
      </c>
      <c r="E16" s="6" t="s">
        <v>2243</v>
      </c>
      <c r="F16" s="6" t="s">
        <v>2258</v>
      </c>
      <c r="G16" s="6" t="s">
        <v>37</v>
      </c>
      <c r="H16" s="6" t="s">
        <v>29</v>
      </c>
      <c r="I16" s="6" t="s">
        <v>2244</v>
      </c>
      <c r="J16" s="7" t="s">
        <v>14</v>
      </c>
    </row>
    <row r="17" spans="1:10">
      <c r="A17" s="6">
        <v>13</v>
      </c>
      <c r="B17" s="6" t="s">
        <v>2260</v>
      </c>
      <c r="C17" s="6" t="s">
        <v>2181</v>
      </c>
      <c r="D17" s="6" t="s">
        <v>2261</v>
      </c>
      <c r="E17" s="6" t="s">
        <v>2243</v>
      </c>
      <c r="F17" s="6" t="s">
        <v>2181</v>
      </c>
      <c r="G17" s="6" t="s">
        <v>37</v>
      </c>
      <c r="H17" s="6" t="s">
        <v>29</v>
      </c>
      <c r="I17" s="6" t="s">
        <v>2244</v>
      </c>
      <c r="J17" s="7" t="s">
        <v>14</v>
      </c>
    </row>
    <row r="18" spans="1:10">
      <c r="A18" s="6">
        <v>14</v>
      </c>
      <c r="B18" s="6" t="s">
        <v>269</v>
      </c>
      <c r="C18" s="6" t="s">
        <v>2041</v>
      </c>
      <c r="D18" s="6" t="s">
        <v>613</v>
      </c>
      <c r="E18" s="6" t="s">
        <v>2243</v>
      </c>
      <c r="F18" s="6" t="s">
        <v>2041</v>
      </c>
      <c r="G18" s="6" t="s">
        <v>28</v>
      </c>
      <c r="H18" s="6" t="s">
        <v>29</v>
      </c>
      <c r="I18" s="6" t="s">
        <v>2244</v>
      </c>
      <c r="J18" s="7" t="s">
        <v>14</v>
      </c>
    </row>
    <row r="19" spans="1:10">
      <c r="A19" s="6">
        <v>15</v>
      </c>
      <c r="B19" s="6" t="s">
        <v>272</v>
      </c>
      <c r="C19" s="6" t="s">
        <v>273</v>
      </c>
      <c r="D19" s="6" t="s">
        <v>612</v>
      </c>
      <c r="E19" s="6" t="s">
        <v>2243</v>
      </c>
      <c r="F19" s="6" t="s">
        <v>273</v>
      </c>
      <c r="G19" s="6" t="s">
        <v>37</v>
      </c>
      <c r="H19" s="6" t="s">
        <v>29</v>
      </c>
      <c r="I19" s="6" t="s">
        <v>2244</v>
      </c>
      <c r="J19" s="7" t="s">
        <v>14</v>
      </c>
    </row>
    <row r="20" spans="1:10">
      <c r="A20" s="6">
        <v>16</v>
      </c>
      <c r="B20" s="6" t="s">
        <v>2262</v>
      </c>
      <c r="C20" s="6" t="s">
        <v>2263</v>
      </c>
      <c r="D20" s="6" t="s">
        <v>2264</v>
      </c>
      <c r="E20" s="6" t="s">
        <v>2243</v>
      </c>
      <c r="F20" s="6" t="s">
        <v>2263</v>
      </c>
      <c r="G20" s="6" t="s">
        <v>28</v>
      </c>
      <c r="H20" s="6" t="s">
        <v>29</v>
      </c>
      <c r="I20" s="6" t="s">
        <v>2244</v>
      </c>
      <c r="J20" s="7" t="s">
        <v>14</v>
      </c>
    </row>
    <row r="21" spans="1:10">
      <c r="A21" s="6">
        <v>17</v>
      </c>
      <c r="B21" s="6" t="s">
        <v>2265</v>
      </c>
      <c r="C21" s="6" t="s">
        <v>2266</v>
      </c>
      <c r="D21" s="6" t="s">
        <v>2267</v>
      </c>
      <c r="E21" s="6" t="s">
        <v>2243</v>
      </c>
      <c r="F21" s="6" t="s">
        <v>2266</v>
      </c>
      <c r="G21" s="6" t="s">
        <v>37</v>
      </c>
      <c r="H21" s="6" t="s">
        <v>29</v>
      </c>
      <c r="I21" s="6" t="s">
        <v>2244</v>
      </c>
      <c r="J21" s="7" t="s">
        <v>14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true" summaryRight="true"/>
  </sheetPr>
  <dimension ref="J22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442</v>
      </c>
      <c r="C2" s="9" t="s">
        <v>442</v>
      </c>
      <c r="D2" s="9" t="s">
        <v>1036</v>
      </c>
      <c r="E2" s="9" t="s">
        <v>1648</v>
      </c>
      <c r="F2" s="9" t="s">
        <v>2043</v>
      </c>
      <c r="G2" s="9" t="s">
        <v>1645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2044</v>
      </c>
      <c r="C5" s="11" t="s">
        <v>2045</v>
      </c>
      <c r="D5" s="11" t="s">
        <v>391</v>
      </c>
      <c r="E5" s="11" t="s">
        <v>2046</v>
      </c>
      <c r="F5" s="11" t="s">
        <v>2047</v>
      </c>
      <c r="G5" s="11" t="s">
        <v>244</v>
      </c>
      <c r="H5" s="11" t="s">
        <v>29</v>
      </c>
      <c r="I5" s="11" t="s">
        <v>2048</v>
      </c>
      <c r="J5" s="7" t="s">
        <v>14</v>
      </c>
    </row>
    <row r="6" spans="1:10">
      <c r="A6" s="11">
        <v>2</v>
      </c>
      <c r="B6" s="11" t="s">
        <v>188</v>
      </c>
      <c r="C6" s="11" t="s">
        <v>488</v>
      </c>
      <c r="D6" s="11" t="s">
        <v>2049</v>
      </c>
      <c r="E6" s="11" t="s">
        <v>2046</v>
      </c>
      <c r="F6" s="11" t="s">
        <v>2050</v>
      </c>
      <c r="G6" s="11" t="s">
        <v>37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2051</v>
      </c>
      <c r="C7" s="11" t="s">
        <v>31</v>
      </c>
      <c r="D7" s="11" t="s">
        <v>1381</v>
      </c>
      <c r="E7" s="11" t="s">
        <v>2046</v>
      </c>
      <c r="F7" s="11" t="s">
        <v>2050</v>
      </c>
      <c r="G7" s="11" t="s">
        <v>33</v>
      </c>
      <c r="H7" s="11" t="s">
        <v>38</v>
      </c>
      <c r="I7" s="11" t="s">
        <v>81</v>
      </c>
      <c r="J7" s="7" t="s">
        <v>14</v>
      </c>
    </row>
    <row r="8" spans="1:10">
      <c r="A8" s="11">
        <v>4</v>
      </c>
      <c r="B8" s="11" t="s">
        <v>2052</v>
      </c>
      <c r="C8" s="11" t="s">
        <v>2053</v>
      </c>
      <c r="D8" s="11" t="s">
        <v>1981</v>
      </c>
      <c r="E8" s="11" t="s">
        <v>2046</v>
      </c>
      <c r="F8" s="11" t="s">
        <v>306</v>
      </c>
      <c r="G8" s="11" t="s">
        <v>37</v>
      </c>
      <c r="H8" s="11" t="s">
        <v>38</v>
      </c>
      <c r="I8" s="11" t="s">
        <v>81</v>
      </c>
      <c r="J8" s="7" t="s">
        <v>14</v>
      </c>
    </row>
    <row r="9" spans="1:10">
      <c r="A9" s="11">
        <v>5</v>
      </c>
      <c r="B9" s="11" t="s">
        <v>2054</v>
      </c>
      <c r="C9" s="11" t="s">
        <v>2055</v>
      </c>
      <c r="D9" s="11" t="s">
        <v>1938</v>
      </c>
      <c r="E9" s="11" t="s">
        <v>2046</v>
      </c>
      <c r="F9" s="11" t="s">
        <v>306</v>
      </c>
      <c r="G9" s="11" t="s">
        <v>37</v>
      </c>
      <c r="H9" s="11" t="s">
        <v>38</v>
      </c>
      <c r="I9" s="11" t="s">
        <v>81</v>
      </c>
      <c r="J9" s="7" t="s">
        <v>14</v>
      </c>
    </row>
    <row r="10" spans="1:10">
      <c r="A10" s="11">
        <v>6</v>
      </c>
      <c r="B10" s="11" t="s">
        <v>1805</v>
      </c>
      <c r="C10" s="11" t="s">
        <v>2056</v>
      </c>
      <c r="D10" s="11" t="s">
        <v>2057</v>
      </c>
      <c r="E10" s="11" t="s">
        <v>2046</v>
      </c>
      <c r="F10" s="11" t="s">
        <v>2050</v>
      </c>
      <c r="G10" s="11" t="s">
        <v>37</v>
      </c>
      <c r="H10" s="11" t="s">
        <v>29</v>
      </c>
      <c r="I10" s="11" t="s">
        <v>81</v>
      </c>
      <c r="J10" s="7" t="s">
        <v>14</v>
      </c>
    </row>
    <row r="11" spans="1:10">
      <c r="A11" s="11">
        <v>7</v>
      </c>
      <c r="B11" s="11" t="s">
        <v>538</v>
      </c>
      <c r="C11" s="11" t="s">
        <v>539</v>
      </c>
      <c r="D11" s="11" t="s">
        <v>2058</v>
      </c>
      <c r="E11" s="11" t="s">
        <v>2046</v>
      </c>
      <c r="F11" s="11" t="s">
        <v>2050</v>
      </c>
      <c r="G11" s="11" t="s">
        <v>37</v>
      </c>
      <c r="H11" s="11" t="s">
        <v>29</v>
      </c>
      <c r="I11" s="11" t="s">
        <v>81</v>
      </c>
      <c r="J11" s="7" t="s">
        <v>14</v>
      </c>
    </row>
    <row r="12" spans="1:10">
      <c r="A12" s="11">
        <v>8</v>
      </c>
      <c r="B12" s="11" t="s">
        <v>461</v>
      </c>
      <c r="C12" s="11" t="s">
        <v>530</v>
      </c>
      <c r="D12" s="11" t="s">
        <v>1219</v>
      </c>
      <c r="E12" s="11" t="s">
        <v>2046</v>
      </c>
      <c r="F12" s="11" t="s">
        <v>2050</v>
      </c>
      <c r="G12" s="11" t="s">
        <v>37</v>
      </c>
      <c r="H12" s="11" t="s">
        <v>38</v>
      </c>
      <c r="I12" s="11" t="s">
        <v>81</v>
      </c>
      <c r="J12" s="7" t="s">
        <v>14</v>
      </c>
    </row>
    <row r="13" spans="1:10">
      <c r="A13" s="11">
        <v>9</v>
      </c>
      <c r="B13" s="11" t="s">
        <v>1783</v>
      </c>
      <c r="C13" s="11" t="s">
        <v>518</v>
      </c>
      <c r="D13" s="11" t="s">
        <v>2059</v>
      </c>
      <c r="E13" s="11" t="s">
        <v>2046</v>
      </c>
      <c r="F13" s="11" t="s">
        <v>2050</v>
      </c>
      <c r="G13" s="11" t="s">
        <v>28</v>
      </c>
      <c r="H13" s="11" t="s">
        <v>29</v>
      </c>
      <c r="I13" s="11" t="s">
        <v>81</v>
      </c>
      <c r="J13" s="7" t="s">
        <v>14</v>
      </c>
    </row>
    <row r="14" spans="1:10">
      <c r="A14" s="11">
        <v>10</v>
      </c>
      <c r="B14" s="11" t="s">
        <v>2060</v>
      </c>
      <c r="C14" s="11" t="s">
        <v>2061</v>
      </c>
      <c r="D14" s="11" t="s">
        <v>2062</v>
      </c>
      <c r="E14" s="11" t="s">
        <v>2046</v>
      </c>
      <c r="F14" s="11" t="s">
        <v>2063</v>
      </c>
      <c r="G14" s="11" t="s">
        <v>37</v>
      </c>
      <c r="H14" s="11" t="s">
        <v>38</v>
      </c>
      <c r="I14" s="11" t="s">
        <v>81</v>
      </c>
      <c r="J14" s="7" t="s">
        <v>14</v>
      </c>
    </row>
    <row r="15" spans="1:10">
      <c r="A15" s="11">
        <v>11</v>
      </c>
      <c r="B15" s="11" t="s">
        <v>2064</v>
      </c>
      <c r="C15" s="11" t="s">
        <v>827</v>
      </c>
      <c r="D15" s="11" t="s">
        <v>1374</v>
      </c>
      <c r="E15" s="11" t="s">
        <v>2046</v>
      </c>
      <c r="F15" s="11" t="s">
        <v>2050</v>
      </c>
      <c r="G15" s="11" t="s">
        <v>37</v>
      </c>
      <c r="H15" s="11" t="s">
        <v>29</v>
      </c>
      <c r="I15" s="11" t="s">
        <v>81</v>
      </c>
      <c r="J15" s="7" t="s">
        <v>14</v>
      </c>
    </row>
    <row r="16" spans="1:10">
      <c r="A16" s="11">
        <v>12</v>
      </c>
      <c r="B16" s="11" t="s">
        <v>2065</v>
      </c>
      <c r="C16" s="11" t="s">
        <v>2066</v>
      </c>
      <c r="D16" s="11" t="s">
        <v>2067</v>
      </c>
      <c r="E16" s="11" t="s">
        <v>2046</v>
      </c>
      <c r="F16" s="11" t="s">
        <v>2068</v>
      </c>
      <c r="G16" s="11" t="s">
        <v>28</v>
      </c>
      <c r="H16" s="11" t="s">
        <v>38</v>
      </c>
      <c r="I16" s="11" t="s">
        <v>81</v>
      </c>
      <c r="J16" s="7" t="s">
        <v>14</v>
      </c>
    </row>
    <row r="17" spans="1:10">
      <c r="A17" s="11">
        <v>13</v>
      </c>
      <c r="B17" s="11" t="s">
        <v>107</v>
      </c>
      <c r="C17" s="11" t="s">
        <v>467</v>
      </c>
      <c r="D17" s="11" t="s">
        <v>2069</v>
      </c>
      <c r="E17" s="11" t="s">
        <v>2046</v>
      </c>
      <c r="F17" s="11" t="s">
        <v>2068</v>
      </c>
      <c r="G17" s="11" t="s">
        <v>37</v>
      </c>
      <c r="H17" s="11" t="s">
        <v>29</v>
      </c>
      <c r="I17" s="11" t="s">
        <v>81</v>
      </c>
      <c r="J17" s="7" t="s">
        <v>14</v>
      </c>
    </row>
    <row r="18" spans="1:10">
      <c r="A18" s="11">
        <v>14</v>
      </c>
      <c r="B18" s="11" t="s">
        <v>464</v>
      </c>
      <c r="C18" s="11" t="s">
        <v>465</v>
      </c>
      <c r="D18" s="11" t="s">
        <v>1232</v>
      </c>
      <c r="E18" s="11" t="s">
        <v>2046</v>
      </c>
      <c r="F18" s="11" t="s">
        <v>2068</v>
      </c>
      <c r="G18" s="11" t="s">
        <v>37</v>
      </c>
      <c r="H18" s="11" t="s">
        <v>29</v>
      </c>
      <c r="I18" s="11" t="s">
        <v>81</v>
      </c>
      <c r="J18" s="7" t="s">
        <v>14</v>
      </c>
    </row>
    <row r="19" spans="1:10">
      <c r="A19" s="11">
        <v>15</v>
      </c>
      <c r="B19" s="11" t="s">
        <v>2070</v>
      </c>
      <c r="C19" s="11" t="s">
        <v>2071</v>
      </c>
      <c r="D19" s="11" t="s">
        <v>2072</v>
      </c>
      <c r="E19" s="11" t="s">
        <v>2046</v>
      </c>
      <c r="F19" s="11" t="s">
        <v>128</v>
      </c>
      <c r="G19" s="11" t="s">
        <v>37</v>
      </c>
      <c r="H19" s="11" t="s">
        <v>29</v>
      </c>
      <c r="I19" s="11" t="s">
        <v>2073</v>
      </c>
      <c r="J19" s="7" t="s">
        <v>14</v>
      </c>
    </row>
    <row r="20" spans="1:10">
      <c r="A20" s="11">
        <v>16</v>
      </c>
      <c r="B20" s="11" t="s">
        <v>2074</v>
      </c>
      <c r="C20" s="11" t="s">
        <v>2075</v>
      </c>
      <c r="D20" s="11" t="s">
        <v>2076</v>
      </c>
      <c r="E20" s="11" t="s">
        <v>2046</v>
      </c>
      <c r="F20" s="11" t="s">
        <v>128</v>
      </c>
      <c r="G20" s="11" t="s">
        <v>28</v>
      </c>
      <c r="H20" s="11" t="s">
        <v>38</v>
      </c>
      <c r="I20" s="11" t="s">
        <v>81</v>
      </c>
      <c r="J20" s="7" t="s">
        <v>14</v>
      </c>
    </row>
    <row r="21" spans="1:10">
      <c r="A21" s="11">
        <v>17</v>
      </c>
      <c r="B21" s="11" t="s">
        <v>2077</v>
      </c>
      <c r="C21" s="11" t="s">
        <v>502</v>
      </c>
      <c r="D21" s="11" t="s">
        <v>1976</v>
      </c>
      <c r="E21" s="11" t="s">
        <v>2046</v>
      </c>
      <c r="F21" s="11" t="s">
        <v>2078</v>
      </c>
      <c r="G21" s="11" t="s">
        <v>37</v>
      </c>
      <c r="H21" s="11" t="s">
        <v>29</v>
      </c>
      <c r="I21" s="11" t="s">
        <v>81</v>
      </c>
      <c r="J21" s="7" t="s">
        <v>14</v>
      </c>
    </row>
    <row r="22" spans="1:10">
      <c r="A22" s="6">
        <v>1</v>
      </c>
      <c r="B22" s="6" t="s">
        <v>146</v>
      </c>
      <c r="C22" s="6" t="s">
        <v>146</v>
      </c>
      <c r="D22" s="12" t="s">
        <v>145</v>
      </c>
      <c r="E22" s="6" t="s">
        <v>2079</v>
      </c>
      <c r="F22" s="6" t="s">
        <v>147</v>
      </c>
      <c r="G22" s="12" t="s">
        <v>145</v>
      </c>
      <c r="H22" s="12" t="s">
        <v>145</v>
      </c>
      <c r="I22" s="6" t="s">
        <v>148</v>
      </c>
      <c r="J22" s="12" t="s">
        <v>145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true" summaryRight="true"/>
  </sheetPr>
  <dimension ref="J1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442</v>
      </c>
      <c r="C2" s="9" t="s">
        <v>442</v>
      </c>
      <c r="D2" s="9" t="s">
        <v>443</v>
      </c>
      <c r="E2" s="9" t="s">
        <v>444</v>
      </c>
      <c r="F2" s="9" t="s">
        <v>445</v>
      </c>
      <c r="G2" s="9" t="s">
        <v>446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447</v>
      </c>
      <c r="C5" s="11" t="s">
        <v>448</v>
      </c>
      <c r="D5" s="11" t="s">
        <v>449</v>
      </c>
      <c r="E5" s="11" t="s">
        <v>450</v>
      </c>
      <c r="F5" s="11" t="s">
        <v>451</v>
      </c>
      <c r="G5" s="11" t="s">
        <v>37</v>
      </c>
      <c r="H5" s="11" t="s">
        <v>38</v>
      </c>
      <c r="I5" s="11" t="s">
        <v>452</v>
      </c>
      <c r="J5" s="7" t="s">
        <v>14</v>
      </c>
    </row>
    <row r="6" spans="1:10">
      <c r="A6" s="11">
        <v>2</v>
      </c>
      <c r="B6" s="11" t="s">
        <v>453</v>
      </c>
      <c r="C6" s="11" t="s">
        <v>454</v>
      </c>
      <c r="D6" s="11" t="s">
        <v>455</v>
      </c>
      <c r="E6" s="11" t="s">
        <v>450</v>
      </c>
      <c r="F6" s="11" t="s">
        <v>88</v>
      </c>
      <c r="G6" s="11" t="s">
        <v>33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456</v>
      </c>
      <c r="C7" s="11" t="s">
        <v>64</v>
      </c>
      <c r="D7" s="11" t="s">
        <v>457</v>
      </c>
      <c r="E7" s="11" t="s">
        <v>450</v>
      </c>
      <c r="F7" s="11" t="s">
        <v>88</v>
      </c>
      <c r="G7" s="11" t="s">
        <v>37</v>
      </c>
      <c r="H7" s="11" t="s">
        <v>38</v>
      </c>
      <c r="I7" s="11" t="s">
        <v>81</v>
      </c>
      <c r="J7" s="7" t="s">
        <v>14</v>
      </c>
    </row>
    <row r="8" spans="1:10">
      <c r="A8" s="11">
        <v>4</v>
      </c>
      <c r="B8" s="11" t="s">
        <v>458</v>
      </c>
      <c r="C8" s="11" t="s">
        <v>459</v>
      </c>
      <c r="D8" s="11" t="s">
        <v>460</v>
      </c>
      <c r="E8" s="11" t="s">
        <v>450</v>
      </c>
      <c r="F8" s="11" t="s">
        <v>88</v>
      </c>
      <c r="G8" s="11" t="s">
        <v>37</v>
      </c>
      <c r="H8" s="11" t="s">
        <v>38</v>
      </c>
      <c r="I8" s="11" t="s">
        <v>81</v>
      </c>
      <c r="J8" s="7" t="s">
        <v>14</v>
      </c>
    </row>
    <row r="9" spans="1:10">
      <c r="A9" s="11">
        <v>5</v>
      </c>
      <c r="B9" s="11" t="s">
        <v>461</v>
      </c>
      <c r="C9" s="11" t="s">
        <v>462</v>
      </c>
      <c r="D9" s="11" t="s">
        <v>463</v>
      </c>
      <c r="E9" s="11" t="s">
        <v>450</v>
      </c>
      <c r="F9" s="11" t="s">
        <v>88</v>
      </c>
      <c r="G9" s="11" t="s">
        <v>37</v>
      </c>
      <c r="H9" s="11" t="s">
        <v>38</v>
      </c>
      <c r="I9" s="11" t="s">
        <v>81</v>
      </c>
      <c r="J9" s="7" t="s">
        <v>14</v>
      </c>
    </row>
    <row r="10" spans="1:10">
      <c r="A10" s="11">
        <v>6</v>
      </c>
      <c r="B10" s="11" t="s">
        <v>464</v>
      </c>
      <c r="C10" s="11" t="s">
        <v>465</v>
      </c>
      <c r="D10" s="11" t="s">
        <v>466</v>
      </c>
      <c r="E10" s="11" t="s">
        <v>450</v>
      </c>
      <c r="F10" s="11" t="s">
        <v>88</v>
      </c>
      <c r="G10" s="11" t="s">
        <v>37</v>
      </c>
      <c r="H10" s="11" t="s">
        <v>29</v>
      </c>
      <c r="I10" s="11" t="s">
        <v>81</v>
      </c>
      <c r="J10" s="7" t="s">
        <v>14</v>
      </c>
    </row>
    <row r="11" spans="1:10">
      <c r="A11" s="11">
        <v>7</v>
      </c>
      <c r="B11" s="11" t="s">
        <v>107</v>
      </c>
      <c r="C11" s="11" t="s">
        <v>467</v>
      </c>
      <c r="D11" s="11" t="s">
        <v>468</v>
      </c>
      <c r="E11" s="11" t="s">
        <v>450</v>
      </c>
      <c r="F11" s="11" t="s">
        <v>88</v>
      </c>
      <c r="G11" s="11" t="s">
        <v>37</v>
      </c>
      <c r="H11" s="11" t="s">
        <v>29</v>
      </c>
      <c r="I11" s="11" t="s">
        <v>81</v>
      </c>
      <c r="J11" s="7" t="s">
        <v>14</v>
      </c>
    </row>
    <row r="12" spans="1:10">
      <c r="A12" s="11">
        <v>8</v>
      </c>
      <c r="B12" s="11" t="s">
        <v>469</v>
      </c>
      <c r="C12" s="11" t="s">
        <v>470</v>
      </c>
      <c r="D12" s="11" t="s">
        <v>471</v>
      </c>
      <c r="E12" s="11" t="s">
        <v>450</v>
      </c>
      <c r="F12" s="11" t="s">
        <v>472</v>
      </c>
      <c r="G12" s="11" t="s">
        <v>37</v>
      </c>
      <c r="H12" s="11" t="s">
        <v>38</v>
      </c>
      <c r="I12" s="11" t="s">
        <v>446</v>
      </c>
      <c r="J12" s="7" t="s">
        <v>14</v>
      </c>
    </row>
    <row r="13" spans="1:10">
      <c r="A13" s="11">
        <v>9</v>
      </c>
      <c r="B13" s="11" t="s">
        <v>473</v>
      </c>
      <c r="C13" s="11" t="s">
        <v>474</v>
      </c>
      <c r="D13" s="11" t="s">
        <v>475</v>
      </c>
      <c r="E13" s="11" t="s">
        <v>450</v>
      </c>
      <c r="F13" s="11" t="s">
        <v>476</v>
      </c>
      <c r="G13" s="11" t="s">
        <v>477</v>
      </c>
      <c r="H13" s="11" t="s">
        <v>478</v>
      </c>
      <c r="I13" s="11" t="s">
        <v>479</v>
      </c>
      <c r="J13" s="7" t="s">
        <v>14</v>
      </c>
    </row>
    <row r="14" spans="1:10">
      <c r="A14" s="11">
        <v>10</v>
      </c>
      <c r="B14" s="11" t="s">
        <v>480</v>
      </c>
      <c r="C14" s="11" t="s">
        <v>481</v>
      </c>
      <c r="D14" s="11" t="s">
        <v>475</v>
      </c>
      <c r="E14" s="11" t="s">
        <v>450</v>
      </c>
      <c r="F14" s="11" t="s">
        <v>482</v>
      </c>
      <c r="G14" s="11" t="s">
        <v>477</v>
      </c>
      <c r="H14" s="11" t="s">
        <v>478</v>
      </c>
      <c r="I14" s="11" t="s">
        <v>483</v>
      </c>
      <c r="J14" s="7" t="s">
        <v>14</v>
      </c>
    </row>
    <row r="15" spans="1:10">
      <c r="A15" s="11">
        <v>11</v>
      </c>
      <c r="B15" s="11" t="s">
        <v>484</v>
      </c>
      <c r="C15" s="11" t="s">
        <v>485</v>
      </c>
      <c r="D15" s="11" t="s">
        <v>475</v>
      </c>
      <c r="E15" s="11" t="s">
        <v>450</v>
      </c>
      <c r="F15" s="11" t="s">
        <v>486</v>
      </c>
      <c r="G15" s="11" t="s">
        <v>477</v>
      </c>
      <c r="H15" s="11" t="s">
        <v>478</v>
      </c>
      <c r="I15" s="11" t="s">
        <v>487</v>
      </c>
      <c r="J15" s="7" t="s">
        <v>14</v>
      </c>
    </row>
    <row r="16" spans="1:10">
      <c r="A16" s="11">
        <v>12</v>
      </c>
      <c r="B16" s="11" t="s">
        <v>11</v>
      </c>
      <c r="C16" s="11" t="s">
        <v>488</v>
      </c>
      <c r="D16" s="11" t="s">
        <v>489</v>
      </c>
      <c r="E16" s="11" t="s">
        <v>450</v>
      </c>
      <c r="F16" s="11" t="s">
        <v>490</v>
      </c>
      <c r="G16" s="11" t="s">
        <v>37</v>
      </c>
      <c r="H16" s="11" t="s">
        <v>38</v>
      </c>
      <c r="I16" s="11" t="s">
        <v>81</v>
      </c>
      <c r="J16" s="7" t="s">
        <v>14</v>
      </c>
    </row>
    <row r="17" spans="1:10">
      <c r="A17" s="11">
        <v>13</v>
      </c>
      <c r="B17" s="11" t="s">
        <v>11</v>
      </c>
      <c r="C17" s="11" t="s">
        <v>491</v>
      </c>
      <c r="D17" s="11" t="s">
        <v>492</v>
      </c>
      <c r="E17" s="11" t="s">
        <v>450</v>
      </c>
      <c r="F17" s="11" t="s">
        <v>493</v>
      </c>
      <c r="G17" s="11" t="s">
        <v>37</v>
      </c>
      <c r="H17" s="11" t="s">
        <v>38</v>
      </c>
      <c r="I17" s="11" t="s">
        <v>81</v>
      </c>
      <c r="J17" s="7" t="s">
        <v>14</v>
      </c>
    </row>
    <row r="18" spans="1:10">
      <c r="A18" s="6">
        <v>1</v>
      </c>
      <c r="B18" s="6" t="s">
        <v>146</v>
      </c>
      <c r="C18" s="6" t="s">
        <v>146</v>
      </c>
      <c r="D18" s="12" t="s">
        <v>145</v>
      </c>
      <c r="E18" s="6" t="s">
        <v>494</v>
      </c>
      <c r="F18" s="6" t="s">
        <v>147</v>
      </c>
      <c r="G18" s="12" t="s">
        <v>145</v>
      </c>
      <c r="H18" s="12" t="s">
        <v>145</v>
      </c>
      <c r="I18" s="6" t="s">
        <v>148</v>
      </c>
      <c r="J18" s="12" t="s">
        <v>145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true" summaryRight="true"/>
  </sheetPr>
  <dimension ref="J24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1022</v>
      </c>
      <c r="C2" s="6" t="s">
        <v>1022</v>
      </c>
      <c r="D2" s="6" t="s">
        <v>1252</v>
      </c>
      <c r="E2" s="6" t="s">
        <v>11</v>
      </c>
      <c r="F2" s="6" t="s">
        <v>1253</v>
      </c>
      <c r="G2" s="6" t="s">
        <v>1254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49</v>
      </c>
      <c r="C5" s="6" t="s">
        <v>77</v>
      </c>
      <c r="D5" s="6" t="s">
        <v>49</v>
      </c>
      <c r="E5" s="6" t="s">
        <v>1255</v>
      </c>
      <c r="F5" s="6" t="s">
        <v>77</v>
      </c>
      <c r="G5" s="6" t="s">
        <v>37</v>
      </c>
      <c r="H5" s="6" t="s">
        <v>38</v>
      </c>
      <c r="I5" s="6" t="s">
        <v>1253</v>
      </c>
      <c r="J5" s="7" t="s">
        <v>14</v>
      </c>
    </row>
    <row r="6" spans="1:10">
      <c r="A6" s="6">
        <v>2</v>
      </c>
      <c r="B6" s="6" t="s">
        <v>287</v>
      </c>
      <c r="C6" s="6" t="s">
        <v>64</v>
      </c>
      <c r="D6" s="6" t="s">
        <v>65</v>
      </c>
      <c r="E6" s="6" t="s">
        <v>1255</v>
      </c>
      <c r="F6" s="6" t="s">
        <v>64</v>
      </c>
      <c r="G6" s="6" t="s">
        <v>37</v>
      </c>
      <c r="H6" s="6" t="s">
        <v>38</v>
      </c>
      <c r="I6" s="6" t="s">
        <v>1253</v>
      </c>
      <c r="J6" s="7" t="s">
        <v>14</v>
      </c>
    </row>
    <row r="7" spans="1:10">
      <c r="A7" s="6">
        <v>3</v>
      </c>
      <c r="B7" s="6" t="s">
        <v>1256</v>
      </c>
      <c r="C7" s="6" t="s">
        <v>133</v>
      </c>
      <c r="D7" s="6" t="s">
        <v>1257</v>
      </c>
      <c r="E7" s="6" t="s">
        <v>1258</v>
      </c>
      <c r="F7" s="6" t="s">
        <v>133</v>
      </c>
      <c r="G7" s="6" t="s">
        <v>37</v>
      </c>
      <c r="H7" s="6" t="s">
        <v>29</v>
      </c>
      <c r="I7" s="6" t="s">
        <v>1253</v>
      </c>
      <c r="J7" s="7" t="s">
        <v>14</v>
      </c>
    </row>
    <row r="8" spans="1:10">
      <c r="A8" s="6">
        <v>4</v>
      </c>
      <c r="B8" s="6" t="s">
        <v>1259</v>
      </c>
      <c r="C8" s="6" t="s">
        <v>1260</v>
      </c>
      <c r="D8" s="6" t="s">
        <v>1261</v>
      </c>
      <c r="E8" s="6" t="s">
        <v>1258</v>
      </c>
      <c r="F8" s="6" t="s">
        <v>1260</v>
      </c>
      <c r="G8" s="6" t="s">
        <v>37</v>
      </c>
      <c r="H8" s="6" t="s">
        <v>29</v>
      </c>
      <c r="I8" s="6" t="s">
        <v>1253</v>
      </c>
      <c r="J8" s="7" t="s">
        <v>14</v>
      </c>
    </row>
    <row r="9" spans="1:10">
      <c r="A9" s="6">
        <v>5</v>
      </c>
      <c r="B9" s="6" t="s">
        <v>1262</v>
      </c>
      <c r="C9" s="6" t="s">
        <v>1263</v>
      </c>
      <c r="D9" s="6" t="s">
        <v>1264</v>
      </c>
      <c r="E9" s="6" t="s">
        <v>1258</v>
      </c>
      <c r="F9" s="6" t="s">
        <v>1263</v>
      </c>
      <c r="G9" s="6" t="s">
        <v>28</v>
      </c>
      <c r="H9" s="6" t="s">
        <v>29</v>
      </c>
      <c r="I9" s="6" t="s">
        <v>1253</v>
      </c>
      <c r="J9" s="7" t="s">
        <v>14</v>
      </c>
    </row>
    <row r="10" spans="1:10">
      <c r="A10" s="6">
        <v>6</v>
      </c>
      <c r="B10" s="6" t="s">
        <v>1265</v>
      </c>
      <c r="C10" s="6" t="s">
        <v>1266</v>
      </c>
      <c r="D10" s="6" t="s">
        <v>1267</v>
      </c>
      <c r="E10" s="6" t="s">
        <v>1258</v>
      </c>
      <c r="F10" s="6" t="s">
        <v>1266</v>
      </c>
      <c r="G10" s="6" t="s">
        <v>28</v>
      </c>
      <c r="H10" s="6" t="s">
        <v>29</v>
      </c>
      <c r="I10" s="6" t="s">
        <v>1253</v>
      </c>
      <c r="J10" s="7" t="s">
        <v>14</v>
      </c>
    </row>
    <row r="11" spans="1:10">
      <c r="A11" s="6">
        <v>7</v>
      </c>
      <c r="B11" s="6" t="s">
        <v>1268</v>
      </c>
      <c r="C11" s="6" t="s">
        <v>58</v>
      </c>
      <c r="D11" s="6" t="s">
        <v>1269</v>
      </c>
      <c r="E11" s="6" t="s">
        <v>1258</v>
      </c>
      <c r="F11" s="6" t="s">
        <v>58</v>
      </c>
      <c r="G11" s="6" t="s">
        <v>37</v>
      </c>
      <c r="H11" s="6" t="s">
        <v>29</v>
      </c>
      <c r="I11" s="6" t="s">
        <v>1253</v>
      </c>
      <c r="J11" s="7" t="s">
        <v>14</v>
      </c>
    </row>
    <row r="12" spans="1:10">
      <c r="A12" s="6">
        <v>8</v>
      </c>
      <c r="B12" s="6" t="s">
        <v>1270</v>
      </c>
      <c r="C12" s="6" t="s">
        <v>61</v>
      </c>
      <c r="D12" s="6" t="s">
        <v>1271</v>
      </c>
      <c r="E12" s="6" t="s">
        <v>1258</v>
      </c>
      <c r="F12" s="6" t="s">
        <v>61</v>
      </c>
      <c r="G12" s="6" t="s">
        <v>37</v>
      </c>
      <c r="H12" s="6" t="s">
        <v>38</v>
      </c>
      <c r="I12" s="6" t="s">
        <v>1253</v>
      </c>
      <c r="J12" s="7" t="s">
        <v>14</v>
      </c>
    </row>
    <row r="13" spans="1:10">
      <c r="A13" s="6">
        <v>9</v>
      </c>
      <c r="B13" s="6" t="s">
        <v>1272</v>
      </c>
      <c r="C13" s="6" t="s">
        <v>205</v>
      </c>
      <c r="D13" s="6" t="s">
        <v>1273</v>
      </c>
      <c r="E13" s="6" t="s">
        <v>1258</v>
      </c>
      <c r="F13" s="6" t="s">
        <v>205</v>
      </c>
      <c r="G13" s="6" t="s">
        <v>37</v>
      </c>
      <c r="H13" s="6" t="s">
        <v>29</v>
      </c>
      <c r="I13" s="6" t="s">
        <v>1253</v>
      </c>
      <c r="J13" s="7" t="s">
        <v>14</v>
      </c>
    </row>
    <row r="14" spans="1:10">
      <c r="A14" s="6">
        <v>10</v>
      </c>
      <c r="B14" s="6" t="s">
        <v>1274</v>
      </c>
      <c r="C14" s="6" t="s">
        <v>136</v>
      </c>
      <c r="D14" s="6" t="s">
        <v>1275</v>
      </c>
      <c r="E14" s="6" t="s">
        <v>1258</v>
      </c>
      <c r="F14" s="6" t="s">
        <v>136</v>
      </c>
      <c r="G14" s="6" t="s">
        <v>37</v>
      </c>
      <c r="H14" s="6" t="s">
        <v>29</v>
      </c>
      <c r="I14" s="6" t="s">
        <v>1253</v>
      </c>
      <c r="J14" s="7" t="s">
        <v>14</v>
      </c>
    </row>
    <row r="15" spans="1:10">
      <c r="A15" s="6">
        <v>11</v>
      </c>
      <c r="B15" s="6" t="s">
        <v>1276</v>
      </c>
      <c r="C15" s="6" t="s">
        <v>541</v>
      </c>
      <c r="D15" s="6" t="s">
        <v>1277</v>
      </c>
      <c r="E15" s="6" t="s">
        <v>1258</v>
      </c>
      <c r="F15" s="6" t="s">
        <v>541</v>
      </c>
      <c r="G15" s="6" t="s">
        <v>28</v>
      </c>
      <c r="H15" s="6" t="s">
        <v>29</v>
      </c>
      <c r="I15" s="6" t="s">
        <v>1253</v>
      </c>
      <c r="J15" s="7" t="s">
        <v>14</v>
      </c>
    </row>
    <row r="16" spans="1:10">
      <c r="A16" s="6">
        <v>12</v>
      </c>
      <c r="B16" s="6" t="s">
        <v>1278</v>
      </c>
      <c r="C16" s="6" t="s">
        <v>1279</v>
      </c>
      <c r="D16" s="6" t="s">
        <v>1280</v>
      </c>
      <c r="E16" s="6" t="s">
        <v>1258</v>
      </c>
      <c r="F16" s="6" t="s">
        <v>1279</v>
      </c>
      <c r="G16" s="6" t="s">
        <v>37</v>
      </c>
      <c r="H16" s="6" t="s">
        <v>29</v>
      </c>
      <c r="I16" s="6" t="s">
        <v>1253</v>
      </c>
      <c r="J16" s="7" t="s">
        <v>14</v>
      </c>
    </row>
    <row r="17" spans="1:10">
      <c r="A17" s="6">
        <v>13</v>
      </c>
      <c r="B17" s="6" t="s">
        <v>1281</v>
      </c>
      <c r="C17" s="6" t="s">
        <v>1282</v>
      </c>
      <c r="D17" s="6" t="s">
        <v>1283</v>
      </c>
      <c r="E17" s="6" t="s">
        <v>1255</v>
      </c>
      <c r="F17" s="6" t="s">
        <v>1282</v>
      </c>
      <c r="G17" s="6" t="s">
        <v>37</v>
      </c>
      <c r="H17" s="6" t="s">
        <v>29</v>
      </c>
      <c r="I17" s="6" t="s">
        <v>1253</v>
      </c>
      <c r="J17" s="7" t="s">
        <v>14</v>
      </c>
    </row>
    <row r="18" spans="1:10">
      <c r="A18" s="6">
        <v>14</v>
      </c>
      <c r="B18" s="6" t="s">
        <v>1284</v>
      </c>
      <c r="C18" s="6" t="s">
        <v>171</v>
      </c>
      <c r="D18" s="6" t="s">
        <v>1285</v>
      </c>
      <c r="E18" s="6" t="s">
        <v>1255</v>
      </c>
      <c r="F18" s="6" t="s">
        <v>171</v>
      </c>
      <c r="G18" s="6" t="s">
        <v>37</v>
      </c>
      <c r="H18" s="6" t="s">
        <v>38</v>
      </c>
      <c r="I18" s="6" t="s">
        <v>1253</v>
      </c>
      <c r="J18" s="7" t="s">
        <v>14</v>
      </c>
    </row>
    <row r="19" spans="1:10">
      <c r="A19" s="6">
        <v>15</v>
      </c>
      <c r="B19" s="6" t="s">
        <v>1286</v>
      </c>
      <c r="C19" s="6" t="s">
        <v>1287</v>
      </c>
      <c r="D19" s="6" t="s">
        <v>1288</v>
      </c>
      <c r="E19" s="6" t="s">
        <v>1255</v>
      </c>
      <c r="F19" s="6" t="s">
        <v>1287</v>
      </c>
      <c r="G19" s="6" t="s">
        <v>37</v>
      </c>
      <c r="H19" s="6" t="s">
        <v>38</v>
      </c>
      <c r="I19" s="6" t="s">
        <v>1253</v>
      </c>
      <c r="J19" s="7" t="s">
        <v>14</v>
      </c>
    </row>
    <row r="20" spans="1:10">
      <c r="A20" s="6">
        <v>16</v>
      </c>
      <c r="B20" s="6" t="s">
        <v>1289</v>
      </c>
      <c r="C20" s="6" t="s">
        <v>1290</v>
      </c>
      <c r="D20" s="6" t="s">
        <v>1291</v>
      </c>
      <c r="E20" s="6" t="s">
        <v>1255</v>
      </c>
      <c r="F20" s="6" t="s">
        <v>1290</v>
      </c>
      <c r="G20" s="6" t="s">
        <v>37</v>
      </c>
      <c r="H20" s="6" t="s">
        <v>29</v>
      </c>
      <c r="I20" s="6" t="s">
        <v>1253</v>
      </c>
      <c r="J20" s="7" t="s">
        <v>14</v>
      </c>
    </row>
    <row r="21" spans="1:10">
      <c r="A21" s="6">
        <v>17</v>
      </c>
      <c r="B21" s="6" t="s">
        <v>53</v>
      </c>
      <c r="C21" s="6" t="s">
        <v>52</v>
      </c>
      <c r="D21" s="6" t="s">
        <v>53</v>
      </c>
      <c r="E21" s="6" t="s">
        <v>1255</v>
      </c>
      <c r="F21" s="6" t="s">
        <v>52</v>
      </c>
      <c r="G21" s="6" t="s">
        <v>37</v>
      </c>
      <c r="H21" s="6" t="s">
        <v>38</v>
      </c>
      <c r="I21" s="6" t="s">
        <v>1253</v>
      </c>
      <c r="J21" s="7" t="s">
        <v>14</v>
      </c>
    </row>
    <row r="22" spans="1:10">
      <c r="A22" s="6">
        <v>18</v>
      </c>
      <c r="B22" s="6" t="s">
        <v>41</v>
      </c>
      <c r="C22" s="6" t="s">
        <v>40</v>
      </c>
      <c r="D22" s="6" t="s">
        <v>41</v>
      </c>
      <c r="E22" s="6" t="s">
        <v>1255</v>
      </c>
      <c r="F22" s="6" t="s">
        <v>40</v>
      </c>
      <c r="G22" s="6" t="s">
        <v>37</v>
      </c>
      <c r="H22" s="6" t="s">
        <v>38</v>
      </c>
      <c r="I22" s="6" t="s">
        <v>1253</v>
      </c>
      <c r="J22" s="7" t="s">
        <v>14</v>
      </c>
    </row>
    <row r="23" spans="1:10">
      <c r="A23" s="6">
        <v>19</v>
      </c>
      <c r="B23" s="6" t="s">
        <v>36</v>
      </c>
      <c r="C23" s="6" t="s">
        <v>35</v>
      </c>
      <c r="D23" s="6" t="s">
        <v>36</v>
      </c>
      <c r="E23" s="6" t="s">
        <v>1255</v>
      </c>
      <c r="F23" s="6" t="s">
        <v>35</v>
      </c>
      <c r="G23" s="6" t="s">
        <v>37</v>
      </c>
      <c r="H23" s="6" t="s">
        <v>38</v>
      </c>
      <c r="I23" s="6" t="s">
        <v>1253</v>
      </c>
      <c r="J23" s="7" t="s">
        <v>14</v>
      </c>
    </row>
    <row r="24" spans="1:10">
      <c r="A24" s="6">
        <v>20</v>
      </c>
      <c r="B24" s="6" t="s">
        <v>1292</v>
      </c>
      <c r="C24" s="6" t="s">
        <v>258</v>
      </c>
      <c r="D24" s="6" t="s">
        <v>811</v>
      </c>
      <c r="E24" s="6" t="s">
        <v>1255</v>
      </c>
      <c r="F24" s="6" t="s">
        <v>258</v>
      </c>
      <c r="G24" s="6" t="s">
        <v>28</v>
      </c>
      <c r="H24" s="6" t="s">
        <v>29</v>
      </c>
      <c r="I24" s="6" t="s">
        <v>1253</v>
      </c>
      <c r="J24" s="7" t="s">
        <v>14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true" summaryRight="true"/>
  </sheetPr>
  <dimension ref="J23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1022</v>
      </c>
      <c r="C2" s="6" t="s">
        <v>1022</v>
      </c>
      <c r="D2" s="6" t="s">
        <v>2113</v>
      </c>
      <c r="E2" s="6" t="s">
        <v>1661</v>
      </c>
      <c r="F2" s="6" t="s">
        <v>1662</v>
      </c>
      <c r="G2" s="6" t="s">
        <v>1663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2114</v>
      </c>
      <c r="C5" s="6" t="s">
        <v>2115</v>
      </c>
      <c r="D5" s="6" t="s">
        <v>2116</v>
      </c>
      <c r="E5" s="6" t="s">
        <v>2117</v>
      </c>
      <c r="F5" s="6" t="s">
        <v>2115</v>
      </c>
      <c r="G5" s="6" t="s">
        <v>37</v>
      </c>
      <c r="H5" s="6" t="s">
        <v>29</v>
      </c>
      <c r="I5" s="6" t="s">
        <v>2118</v>
      </c>
      <c r="J5" s="7" t="s">
        <v>14</v>
      </c>
    </row>
    <row r="6" spans="1:10">
      <c r="A6" s="6">
        <v>2</v>
      </c>
      <c r="B6" s="6" t="s">
        <v>2119</v>
      </c>
      <c r="C6" s="6" t="s">
        <v>83</v>
      </c>
      <c r="D6" s="6" t="s">
        <v>68</v>
      </c>
      <c r="E6" s="6" t="s">
        <v>2117</v>
      </c>
      <c r="F6" s="6" t="s">
        <v>83</v>
      </c>
      <c r="G6" s="6" t="s">
        <v>37</v>
      </c>
      <c r="H6" s="6" t="s">
        <v>29</v>
      </c>
      <c r="I6" s="6" t="s">
        <v>2118</v>
      </c>
      <c r="J6" s="7" t="s">
        <v>14</v>
      </c>
    </row>
    <row r="7" spans="1:10">
      <c r="A7" s="6">
        <v>3</v>
      </c>
      <c r="B7" s="6" t="s">
        <v>2120</v>
      </c>
      <c r="C7" s="6" t="s">
        <v>2121</v>
      </c>
      <c r="D7" s="6" t="s">
        <v>2122</v>
      </c>
      <c r="E7" s="6" t="s">
        <v>2123</v>
      </c>
      <c r="F7" s="6" t="s">
        <v>2121</v>
      </c>
      <c r="G7" s="6" t="s">
        <v>28</v>
      </c>
      <c r="H7" s="6" t="s">
        <v>29</v>
      </c>
      <c r="I7" s="6" t="s">
        <v>2118</v>
      </c>
      <c r="J7" s="7" t="s">
        <v>14</v>
      </c>
    </row>
    <row r="8" spans="1:10">
      <c r="A8" s="6">
        <v>4</v>
      </c>
      <c r="B8" s="6" t="s">
        <v>49</v>
      </c>
      <c r="C8" s="6" t="s">
        <v>77</v>
      </c>
      <c r="D8" s="6" t="s">
        <v>49</v>
      </c>
      <c r="E8" s="6" t="s">
        <v>2117</v>
      </c>
      <c r="F8" s="6" t="s">
        <v>77</v>
      </c>
      <c r="G8" s="6" t="s">
        <v>37</v>
      </c>
      <c r="H8" s="6" t="s">
        <v>38</v>
      </c>
      <c r="I8" s="6" t="s">
        <v>2118</v>
      </c>
      <c r="J8" s="7" t="s">
        <v>14</v>
      </c>
    </row>
    <row r="9" spans="1:10">
      <c r="A9" s="6">
        <v>5</v>
      </c>
      <c r="B9" s="6" t="s">
        <v>2124</v>
      </c>
      <c r="C9" s="6" t="s">
        <v>1260</v>
      </c>
      <c r="D9" s="6" t="s">
        <v>2125</v>
      </c>
      <c r="E9" s="6" t="s">
        <v>2123</v>
      </c>
      <c r="F9" s="6" t="s">
        <v>1260</v>
      </c>
      <c r="G9" s="6" t="s">
        <v>37</v>
      </c>
      <c r="H9" s="6" t="s">
        <v>29</v>
      </c>
      <c r="I9" s="6" t="s">
        <v>2118</v>
      </c>
      <c r="J9" s="7" t="s">
        <v>14</v>
      </c>
    </row>
    <row r="10" spans="1:10">
      <c r="A10" s="6">
        <v>6</v>
      </c>
      <c r="B10" s="6" t="s">
        <v>287</v>
      </c>
      <c r="C10" s="6" t="s">
        <v>171</v>
      </c>
      <c r="D10" s="6" t="s">
        <v>2126</v>
      </c>
      <c r="E10" s="6" t="s">
        <v>2117</v>
      </c>
      <c r="F10" s="6" t="s">
        <v>171</v>
      </c>
      <c r="G10" s="6" t="s">
        <v>37</v>
      </c>
      <c r="H10" s="6" t="s">
        <v>29</v>
      </c>
      <c r="I10" s="6" t="s">
        <v>2118</v>
      </c>
      <c r="J10" s="7" t="s">
        <v>14</v>
      </c>
    </row>
    <row r="11" spans="1:10">
      <c r="A11" s="6">
        <v>7</v>
      </c>
      <c r="B11" s="6" t="s">
        <v>2127</v>
      </c>
      <c r="C11" s="6" t="s">
        <v>64</v>
      </c>
      <c r="D11" s="6" t="s">
        <v>2128</v>
      </c>
      <c r="E11" s="6" t="s">
        <v>2123</v>
      </c>
      <c r="F11" s="6" t="s">
        <v>64</v>
      </c>
      <c r="G11" s="6" t="s">
        <v>37</v>
      </c>
      <c r="H11" s="6" t="s">
        <v>29</v>
      </c>
      <c r="I11" s="6" t="s">
        <v>2118</v>
      </c>
      <c r="J11" s="7" t="s">
        <v>14</v>
      </c>
    </row>
    <row r="12" spans="1:10">
      <c r="A12" s="6">
        <v>8</v>
      </c>
      <c r="B12" s="6" t="s">
        <v>2129</v>
      </c>
      <c r="C12" s="6" t="s">
        <v>2130</v>
      </c>
      <c r="D12" s="6" t="s">
        <v>2131</v>
      </c>
      <c r="E12" s="6" t="s">
        <v>2123</v>
      </c>
      <c r="F12" s="6" t="s">
        <v>2130</v>
      </c>
      <c r="G12" s="6" t="s">
        <v>28</v>
      </c>
      <c r="H12" s="6" t="s">
        <v>29</v>
      </c>
      <c r="I12" s="6" t="s">
        <v>2118</v>
      </c>
      <c r="J12" s="7" t="s">
        <v>14</v>
      </c>
    </row>
    <row r="13" spans="1:10">
      <c r="A13" s="6">
        <v>9</v>
      </c>
      <c r="B13" s="6" t="s">
        <v>2132</v>
      </c>
      <c r="C13" s="6" t="s">
        <v>61</v>
      </c>
      <c r="D13" s="6" t="s">
        <v>2133</v>
      </c>
      <c r="E13" s="6" t="s">
        <v>2123</v>
      </c>
      <c r="F13" s="6" t="s">
        <v>61</v>
      </c>
      <c r="G13" s="6" t="s">
        <v>37</v>
      </c>
      <c r="H13" s="6" t="s">
        <v>29</v>
      </c>
      <c r="I13" s="6" t="s">
        <v>2118</v>
      </c>
      <c r="J13" s="7" t="s">
        <v>14</v>
      </c>
    </row>
    <row r="14" spans="1:10">
      <c r="A14" s="6">
        <v>10</v>
      </c>
      <c r="B14" s="6" t="s">
        <v>2134</v>
      </c>
      <c r="C14" s="6" t="s">
        <v>58</v>
      </c>
      <c r="D14" s="6" t="s">
        <v>2135</v>
      </c>
      <c r="E14" s="6" t="s">
        <v>2123</v>
      </c>
      <c r="F14" s="6" t="s">
        <v>58</v>
      </c>
      <c r="G14" s="6" t="s">
        <v>37</v>
      </c>
      <c r="H14" s="6" t="s">
        <v>29</v>
      </c>
      <c r="I14" s="6" t="s">
        <v>2118</v>
      </c>
      <c r="J14" s="7" t="s">
        <v>14</v>
      </c>
    </row>
    <row r="15" spans="1:10">
      <c r="A15" s="6">
        <v>11</v>
      </c>
      <c r="B15" s="6" t="s">
        <v>2136</v>
      </c>
      <c r="C15" s="6" t="s">
        <v>2137</v>
      </c>
      <c r="D15" s="6" t="s">
        <v>2138</v>
      </c>
      <c r="E15" s="6" t="s">
        <v>2123</v>
      </c>
      <c r="F15" s="6" t="s">
        <v>2137</v>
      </c>
      <c r="G15" s="6" t="s">
        <v>28</v>
      </c>
      <c r="H15" s="6" t="s">
        <v>29</v>
      </c>
      <c r="I15" s="6" t="s">
        <v>2118</v>
      </c>
      <c r="J15" s="7" t="s">
        <v>14</v>
      </c>
    </row>
    <row r="16" spans="1:10">
      <c r="A16" s="6">
        <v>12</v>
      </c>
      <c r="B16" s="6" t="s">
        <v>2139</v>
      </c>
      <c r="C16" s="6" t="s">
        <v>2140</v>
      </c>
      <c r="D16" s="6" t="s">
        <v>2141</v>
      </c>
      <c r="E16" s="6" t="s">
        <v>2123</v>
      </c>
      <c r="F16" s="6" t="s">
        <v>2140</v>
      </c>
      <c r="G16" s="6" t="s">
        <v>28</v>
      </c>
      <c r="H16" s="6" t="s">
        <v>29</v>
      </c>
      <c r="I16" s="6" t="s">
        <v>2118</v>
      </c>
      <c r="J16" s="7" t="s">
        <v>14</v>
      </c>
    </row>
    <row r="17" spans="1:10">
      <c r="A17" s="6">
        <v>13</v>
      </c>
      <c r="B17" s="6" t="s">
        <v>2142</v>
      </c>
      <c r="C17" s="6" t="s">
        <v>2143</v>
      </c>
      <c r="D17" s="6" t="s">
        <v>2142</v>
      </c>
      <c r="E17" s="6" t="s">
        <v>2117</v>
      </c>
      <c r="F17" s="6" t="s">
        <v>2143</v>
      </c>
      <c r="G17" s="6" t="s">
        <v>37</v>
      </c>
      <c r="H17" s="6" t="s">
        <v>38</v>
      </c>
      <c r="I17" s="6" t="s">
        <v>2118</v>
      </c>
      <c r="J17" s="7" t="s">
        <v>14</v>
      </c>
    </row>
    <row r="18" spans="1:10">
      <c r="A18" s="6">
        <v>14</v>
      </c>
      <c r="B18" s="6" t="s">
        <v>2144</v>
      </c>
      <c r="C18" s="6" t="s">
        <v>205</v>
      </c>
      <c r="D18" s="6" t="s">
        <v>2145</v>
      </c>
      <c r="E18" s="6" t="s">
        <v>2123</v>
      </c>
      <c r="F18" s="6" t="s">
        <v>205</v>
      </c>
      <c r="G18" s="6" t="s">
        <v>37</v>
      </c>
      <c r="H18" s="6" t="s">
        <v>29</v>
      </c>
      <c r="I18" s="6" t="s">
        <v>2118</v>
      </c>
      <c r="J18" s="7" t="s">
        <v>14</v>
      </c>
    </row>
    <row r="19" spans="1:10">
      <c r="A19" s="6">
        <v>15</v>
      </c>
      <c r="B19" s="6" t="s">
        <v>53</v>
      </c>
      <c r="C19" s="6" t="s">
        <v>52</v>
      </c>
      <c r="D19" s="6" t="s">
        <v>53</v>
      </c>
      <c r="E19" s="6" t="s">
        <v>2117</v>
      </c>
      <c r="F19" s="6" t="s">
        <v>52</v>
      </c>
      <c r="G19" s="6" t="s">
        <v>37</v>
      </c>
      <c r="H19" s="6" t="s">
        <v>38</v>
      </c>
      <c r="I19" s="6" t="s">
        <v>2118</v>
      </c>
      <c r="J19" s="7" t="s">
        <v>14</v>
      </c>
    </row>
    <row r="20" spans="1:10">
      <c r="A20" s="6">
        <v>16</v>
      </c>
      <c r="B20" s="6" t="s">
        <v>41</v>
      </c>
      <c r="C20" s="6" t="s">
        <v>40</v>
      </c>
      <c r="D20" s="6" t="s">
        <v>41</v>
      </c>
      <c r="E20" s="6" t="s">
        <v>2117</v>
      </c>
      <c r="F20" s="6" t="s">
        <v>40</v>
      </c>
      <c r="G20" s="6" t="s">
        <v>37</v>
      </c>
      <c r="H20" s="6" t="s">
        <v>38</v>
      </c>
      <c r="I20" s="6" t="s">
        <v>2118</v>
      </c>
      <c r="J20" s="7" t="s">
        <v>14</v>
      </c>
    </row>
    <row r="21" spans="1:10">
      <c r="A21" s="6">
        <v>17</v>
      </c>
      <c r="B21" s="6" t="s">
        <v>36</v>
      </c>
      <c r="C21" s="6" t="s">
        <v>35</v>
      </c>
      <c r="D21" s="6" t="s">
        <v>36</v>
      </c>
      <c r="E21" s="6" t="s">
        <v>2117</v>
      </c>
      <c r="F21" s="6" t="s">
        <v>35</v>
      </c>
      <c r="G21" s="6" t="s">
        <v>37</v>
      </c>
      <c r="H21" s="6" t="s">
        <v>38</v>
      </c>
      <c r="I21" s="6" t="s">
        <v>2118</v>
      </c>
      <c r="J21" s="7" t="s">
        <v>14</v>
      </c>
    </row>
    <row r="22" spans="1:10">
      <c r="A22" s="6">
        <v>18</v>
      </c>
      <c r="B22" s="6" t="s">
        <v>2146</v>
      </c>
      <c r="C22" s="6" t="s">
        <v>258</v>
      </c>
      <c r="D22" s="6" t="s">
        <v>2147</v>
      </c>
      <c r="E22" s="6" t="s">
        <v>2123</v>
      </c>
      <c r="F22" s="6" t="s">
        <v>258</v>
      </c>
      <c r="G22" s="6" t="s">
        <v>37</v>
      </c>
      <c r="H22" s="6" t="s">
        <v>29</v>
      </c>
      <c r="I22" s="6" t="s">
        <v>2118</v>
      </c>
      <c r="J22" s="7" t="s">
        <v>14</v>
      </c>
    </row>
    <row r="23" spans="1:10">
      <c r="A23" s="6">
        <v>19</v>
      </c>
      <c r="B23" s="6" t="s">
        <v>2148</v>
      </c>
      <c r="C23" s="6" t="s">
        <v>2149</v>
      </c>
      <c r="D23" s="6" t="s">
        <v>2150</v>
      </c>
      <c r="E23" s="6" t="s">
        <v>2123</v>
      </c>
      <c r="F23" s="6" t="s">
        <v>2149</v>
      </c>
      <c r="G23" s="6" t="s">
        <v>37</v>
      </c>
      <c r="H23" s="6" t="s">
        <v>29</v>
      </c>
      <c r="I23" s="6" t="s">
        <v>2118</v>
      </c>
      <c r="J23" s="7" t="s">
        <v>14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true" summaryRight="true"/>
  </sheetPr>
  <dimension ref="J26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275</v>
      </c>
      <c r="C2" s="9" t="s">
        <v>275</v>
      </c>
      <c r="D2" s="9" t="s">
        <v>1037</v>
      </c>
      <c r="E2" s="9" t="s">
        <v>1669</v>
      </c>
      <c r="F2" s="9" t="s">
        <v>1725</v>
      </c>
      <c r="G2" s="9" t="s">
        <v>1726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49</v>
      </c>
      <c r="C5" s="11" t="s">
        <v>77</v>
      </c>
      <c r="D5" s="11" t="s">
        <v>49</v>
      </c>
      <c r="E5" s="11" t="s">
        <v>1727</v>
      </c>
      <c r="F5" s="11" t="s">
        <v>286</v>
      </c>
      <c r="G5" s="11" t="s">
        <v>37</v>
      </c>
      <c r="H5" s="11" t="s">
        <v>38</v>
      </c>
      <c r="I5" s="11" t="s">
        <v>1728</v>
      </c>
      <c r="J5" s="7" t="s">
        <v>14</v>
      </c>
    </row>
    <row r="6" spans="1:10">
      <c r="A6" s="11">
        <v>2</v>
      </c>
      <c r="B6" s="11" t="s">
        <v>36</v>
      </c>
      <c r="C6" s="11" t="s">
        <v>35</v>
      </c>
      <c r="D6" s="11" t="s">
        <v>36</v>
      </c>
      <c r="E6" s="11" t="s">
        <v>1727</v>
      </c>
      <c r="F6" s="11" t="s">
        <v>286</v>
      </c>
      <c r="G6" s="11" t="s">
        <v>37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53</v>
      </c>
      <c r="C7" s="11" t="s">
        <v>52</v>
      </c>
      <c r="D7" s="11" t="s">
        <v>53</v>
      </c>
      <c r="E7" s="11" t="s">
        <v>1727</v>
      </c>
      <c r="F7" s="11" t="s">
        <v>286</v>
      </c>
      <c r="G7" s="11" t="s">
        <v>37</v>
      </c>
      <c r="H7" s="11" t="s">
        <v>38</v>
      </c>
      <c r="I7" s="11" t="s">
        <v>81</v>
      </c>
      <c r="J7" s="7" t="s">
        <v>14</v>
      </c>
    </row>
    <row r="8" spans="1:10">
      <c r="A8" s="11">
        <v>4</v>
      </c>
      <c r="B8" s="11" t="s">
        <v>41</v>
      </c>
      <c r="C8" s="11" t="s">
        <v>40</v>
      </c>
      <c r="D8" s="11" t="s">
        <v>41</v>
      </c>
      <c r="E8" s="11" t="s">
        <v>1727</v>
      </c>
      <c r="F8" s="11" t="s">
        <v>286</v>
      </c>
      <c r="G8" s="11" t="s">
        <v>37</v>
      </c>
      <c r="H8" s="11" t="s">
        <v>38</v>
      </c>
      <c r="I8" s="11" t="s">
        <v>81</v>
      </c>
      <c r="J8" s="7" t="s">
        <v>14</v>
      </c>
    </row>
    <row r="9" spans="1:10">
      <c r="A9" s="11">
        <v>5</v>
      </c>
      <c r="B9" s="11" t="s">
        <v>32</v>
      </c>
      <c r="C9" s="11" t="s">
        <v>31</v>
      </c>
      <c r="D9" s="11" t="s">
        <v>32</v>
      </c>
      <c r="E9" s="11" t="s">
        <v>1727</v>
      </c>
      <c r="F9" s="11" t="s">
        <v>82</v>
      </c>
      <c r="G9" s="11" t="s">
        <v>37</v>
      </c>
      <c r="H9" s="11" t="s">
        <v>29</v>
      </c>
      <c r="I9" s="11" t="s">
        <v>81</v>
      </c>
      <c r="J9" s="7" t="s">
        <v>14</v>
      </c>
    </row>
    <row r="10" spans="1:10">
      <c r="A10" s="11">
        <v>6</v>
      </c>
      <c r="B10" s="11" t="s">
        <v>1729</v>
      </c>
      <c r="C10" s="11" t="s">
        <v>1730</v>
      </c>
      <c r="D10" s="11" t="s">
        <v>1731</v>
      </c>
      <c r="E10" s="11" t="s">
        <v>1727</v>
      </c>
      <c r="F10" s="11" t="s">
        <v>1732</v>
      </c>
      <c r="G10" s="11" t="s">
        <v>37</v>
      </c>
      <c r="H10" s="11" t="s">
        <v>29</v>
      </c>
      <c r="I10" s="11" t="s">
        <v>1733</v>
      </c>
      <c r="J10" s="7" t="s">
        <v>14</v>
      </c>
    </row>
    <row r="11" spans="1:10">
      <c r="A11" s="11">
        <v>7</v>
      </c>
      <c r="B11" s="11" t="s">
        <v>1243</v>
      </c>
      <c r="C11" s="11" t="s">
        <v>86</v>
      </c>
      <c r="D11" s="11" t="s">
        <v>87</v>
      </c>
      <c r="E11" s="11" t="s">
        <v>1727</v>
      </c>
      <c r="F11" s="11" t="s">
        <v>1733</v>
      </c>
      <c r="G11" s="11" t="s">
        <v>37</v>
      </c>
      <c r="H11" s="11" t="s">
        <v>29</v>
      </c>
      <c r="I11" s="11" t="s">
        <v>81</v>
      </c>
      <c r="J11" s="7" t="s">
        <v>14</v>
      </c>
    </row>
    <row r="12" spans="1:10">
      <c r="A12" s="11">
        <v>8</v>
      </c>
      <c r="B12" s="11" t="s">
        <v>1734</v>
      </c>
      <c r="C12" s="11" t="s">
        <v>1735</v>
      </c>
      <c r="D12" s="11" t="s">
        <v>1736</v>
      </c>
      <c r="E12" s="11" t="s">
        <v>1727</v>
      </c>
      <c r="F12" s="11" t="s">
        <v>1733</v>
      </c>
      <c r="G12" s="11" t="s">
        <v>37</v>
      </c>
      <c r="H12" s="11" t="s">
        <v>29</v>
      </c>
      <c r="I12" s="11" t="s">
        <v>81</v>
      </c>
      <c r="J12" s="7" t="s">
        <v>14</v>
      </c>
    </row>
    <row r="13" spans="1:10">
      <c r="A13" s="11">
        <v>9</v>
      </c>
      <c r="B13" s="11" t="s">
        <v>1737</v>
      </c>
      <c r="C13" s="11" t="s">
        <v>291</v>
      </c>
      <c r="D13" s="11" t="s">
        <v>1738</v>
      </c>
      <c r="E13" s="11" t="s">
        <v>1727</v>
      </c>
      <c r="F13" s="11" t="s">
        <v>1733</v>
      </c>
      <c r="G13" s="11" t="s">
        <v>37</v>
      </c>
      <c r="H13" s="11" t="s">
        <v>29</v>
      </c>
      <c r="I13" s="11" t="s">
        <v>81</v>
      </c>
      <c r="J13" s="7" t="s">
        <v>14</v>
      </c>
    </row>
    <row r="14" spans="1:10">
      <c r="A14" s="11">
        <v>10</v>
      </c>
      <c r="B14" s="11" t="s">
        <v>1739</v>
      </c>
      <c r="C14" s="11" t="s">
        <v>304</v>
      </c>
      <c r="D14" s="11" t="s">
        <v>1740</v>
      </c>
      <c r="E14" s="11" t="s">
        <v>1727</v>
      </c>
      <c r="F14" s="11" t="s">
        <v>1733</v>
      </c>
      <c r="G14" s="11" t="s">
        <v>37</v>
      </c>
      <c r="H14" s="11" t="s">
        <v>29</v>
      </c>
      <c r="I14" s="11" t="s">
        <v>81</v>
      </c>
      <c r="J14" s="7" t="s">
        <v>14</v>
      </c>
    </row>
    <row r="15" spans="1:10">
      <c r="A15" s="11">
        <v>11</v>
      </c>
      <c r="B15" s="11" t="s">
        <v>1741</v>
      </c>
      <c r="C15" s="11" t="s">
        <v>1742</v>
      </c>
      <c r="D15" s="11" t="s">
        <v>1743</v>
      </c>
      <c r="E15" s="11" t="s">
        <v>1727</v>
      </c>
      <c r="F15" s="11" t="s">
        <v>1733</v>
      </c>
      <c r="G15" s="11" t="s">
        <v>37</v>
      </c>
      <c r="H15" s="11" t="s">
        <v>29</v>
      </c>
      <c r="I15" s="11" t="s">
        <v>81</v>
      </c>
      <c r="J15" s="7" t="s">
        <v>14</v>
      </c>
    </row>
    <row r="16" spans="1:10">
      <c r="A16" s="11">
        <v>12</v>
      </c>
      <c r="B16" s="11" t="s">
        <v>1744</v>
      </c>
      <c r="C16" s="11" t="s">
        <v>1745</v>
      </c>
      <c r="D16" s="11" t="s">
        <v>1746</v>
      </c>
      <c r="E16" s="11" t="s">
        <v>1727</v>
      </c>
      <c r="F16" s="11" t="s">
        <v>1733</v>
      </c>
      <c r="G16" s="11" t="s">
        <v>37</v>
      </c>
      <c r="H16" s="11" t="s">
        <v>29</v>
      </c>
      <c r="I16" s="11" t="s">
        <v>81</v>
      </c>
      <c r="J16" s="7" t="s">
        <v>14</v>
      </c>
    </row>
    <row r="17" spans="1:10">
      <c r="A17" s="11">
        <v>13</v>
      </c>
      <c r="B17" s="11" t="s">
        <v>1747</v>
      </c>
      <c r="C17" s="11" t="s">
        <v>300</v>
      </c>
      <c r="D17" s="11" t="s">
        <v>301</v>
      </c>
      <c r="E17" s="11" t="s">
        <v>1727</v>
      </c>
      <c r="F17" s="11" t="s">
        <v>1748</v>
      </c>
      <c r="G17" s="11" t="s">
        <v>37</v>
      </c>
      <c r="H17" s="11" t="s">
        <v>29</v>
      </c>
      <c r="I17" s="11" t="s">
        <v>1749</v>
      </c>
      <c r="J17" s="7" t="s">
        <v>14</v>
      </c>
    </row>
    <row r="18" spans="1:10">
      <c r="A18" s="11">
        <v>14</v>
      </c>
      <c r="B18" s="11" t="s">
        <v>287</v>
      </c>
      <c r="C18" s="11" t="s">
        <v>288</v>
      </c>
      <c r="D18" s="11" t="s">
        <v>289</v>
      </c>
      <c r="E18" s="11" t="s">
        <v>1727</v>
      </c>
      <c r="F18" s="11" t="s">
        <v>1750</v>
      </c>
      <c r="G18" s="11" t="s">
        <v>37</v>
      </c>
      <c r="H18" s="11" t="s">
        <v>29</v>
      </c>
      <c r="I18" s="11" t="s">
        <v>1751</v>
      </c>
      <c r="J18" s="7" t="s">
        <v>14</v>
      </c>
    </row>
    <row r="19" spans="1:10">
      <c r="A19" s="11">
        <v>15</v>
      </c>
      <c r="B19" s="11" t="s">
        <v>290</v>
      </c>
      <c r="C19" s="11" t="s">
        <v>1752</v>
      </c>
      <c r="D19" s="11" t="s">
        <v>292</v>
      </c>
      <c r="E19" s="11" t="s">
        <v>1727</v>
      </c>
      <c r="F19" s="11" t="s">
        <v>1753</v>
      </c>
      <c r="G19" s="11" t="s">
        <v>37</v>
      </c>
      <c r="H19" s="11" t="s">
        <v>29</v>
      </c>
      <c r="I19" s="11" t="s">
        <v>81</v>
      </c>
      <c r="J19" s="7" t="s">
        <v>14</v>
      </c>
    </row>
    <row r="20" spans="1:10">
      <c r="A20" s="11">
        <v>16</v>
      </c>
      <c r="B20" s="11" t="s">
        <v>293</v>
      </c>
      <c r="C20" s="11" t="s">
        <v>294</v>
      </c>
      <c r="D20" s="11" t="s">
        <v>295</v>
      </c>
      <c r="E20" s="11" t="s">
        <v>1727</v>
      </c>
      <c r="F20" s="11" t="s">
        <v>1753</v>
      </c>
      <c r="G20" s="11" t="s">
        <v>37</v>
      </c>
      <c r="H20" s="11" t="s">
        <v>29</v>
      </c>
      <c r="I20" s="11" t="s">
        <v>81</v>
      </c>
      <c r="J20" s="7" t="s">
        <v>14</v>
      </c>
    </row>
    <row r="21" spans="1:10">
      <c r="A21" s="11">
        <v>17</v>
      </c>
      <c r="B21" s="11" t="s">
        <v>296</v>
      </c>
      <c r="C21" s="11" t="s">
        <v>297</v>
      </c>
      <c r="D21" s="11" t="s">
        <v>298</v>
      </c>
      <c r="E21" s="11" t="s">
        <v>1727</v>
      </c>
      <c r="F21" s="11" t="s">
        <v>1753</v>
      </c>
      <c r="G21" s="11" t="s">
        <v>37</v>
      </c>
      <c r="H21" s="11" t="s">
        <v>29</v>
      </c>
      <c r="I21" s="11" t="s">
        <v>81</v>
      </c>
      <c r="J21" s="7" t="s">
        <v>14</v>
      </c>
    </row>
    <row r="22" spans="1:10">
      <c r="A22" s="6">
        <v>1</v>
      </c>
      <c r="B22" s="6" t="s">
        <v>49</v>
      </c>
      <c r="C22" s="6" t="s">
        <v>77</v>
      </c>
      <c r="D22" s="6" t="s">
        <v>49</v>
      </c>
      <c r="E22" s="6" t="s">
        <v>64</v>
      </c>
      <c r="F22" s="6" t="s">
        <v>77</v>
      </c>
      <c r="G22" s="6" t="s">
        <v>37</v>
      </c>
      <c r="H22" s="6" t="s">
        <v>38</v>
      </c>
      <c r="I22" s="6" t="s">
        <v>144</v>
      </c>
      <c r="J22" s="12" t="s">
        <v>145</v>
      </c>
    </row>
    <row r="23" spans="1:10">
      <c r="A23" s="6">
        <v>2</v>
      </c>
      <c r="B23" s="6" t="s">
        <v>53</v>
      </c>
      <c r="C23" s="6" t="s">
        <v>52</v>
      </c>
      <c r="D23" s="6" t="s">
        <v>53</v>
      </c>
      <c r="E23" s="6" t="s">
        <v>64</v>
      </c>
      <c r="F23" s="6" t="s">
        <v>52</v>
      </c>
      <c r="G23" s="6" t="s">
        <v>37</v>
      </c>
      <c r="H23" s="6" t="s">
        <v>38</v>
      </c>
      <c r="I23" s="6" t="s">
        <v>144</v>
      </c>
      <c r="J23" s="12" t="s">
        <v>145</v>
      </c>
    </row>
    <row r="24" spans="1:10">
      <c r="A24" s="6">
        <v>3</v>
      </c>
      <c r="B24" s="6" t="s">
        <v>41</v>
      </c>
      <c r="C24" s="6" t="s">
        <v>40</v>
      </c>
      <c r="D24" s="6" t="s">
        <v>41</v>
      </c>
      <c r="E24" s="6" t="s">
        <v>64</v>
      </c>
      <c r="F24" s="6" t="s">
        <v>40</v>
      </c>
      <c r="G24" s="6" t="s">
        <v>37</v>
      </c>
      <c r="H24" s="6" t="s">
        <v>38</v>
      </c>
      <c r="I24" s="6" t="s">
        <v>144</v>
      </c>
      <c r="J24" s="12" t="s">
        <v>145</v>
      </c>
    </row>
    <row r="25" spans="1:10">
      <c r="A25" s="6">
        <v>4</v>
      </c>
      <c r="B25" s="6" t="s">
        <v>36</v>
      </c>
      <c r="C25" s="6" t="s">
        <v>35</v>
      </c>
      <c r="D25" s="6" t="s">
        <v>36</v>
      </c>
      <c r="E25" s="6" t="s">
        <v>64</v>
      </c>
      <c r="F25" s="6" t="s">
        <v>35</v>
      </c>
      <c r="G25" s="6" t="s">
        <v>37</v>
      </c>
      <c r="H25" s="6" t="s">
        <v>38</v>
      </c>
      <c r="I25" s="6" t="s">
        <v>144</v>
      </c>
      <c r="J25" s="12" t="s">
        <v>145</v>
      </c>
    </row>
    <row r="26" spans="1:10">
      <c r="A26" s="6">
        <v>5</v>
      </c>
      <c r="B26" s="6" t="s">
        <v>146</v>
      </c>
      <c r="C26" s="6" t="s">
        <v>146</v>
      </c>
      <c r="D26" s="12" t="s">
        <v>145</v>
      </c>
      <c r="E26" s="6" t="s">
        <v>64</v>
      </c>
      <c r="F26" s="6" t="s">
        <v>147</v>
      </c>
      <c r="G26" s="12" t="s">
        <v>145</v>
      </c>
      <c r="H26" s="12" t="s">
        <v>145</v>
      </c>
      <c r="I26" s="6" t="s">
        <v>148</v>
      </c>
      <c r="J26" s="12" t="s">
        <v>145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true" summaryRight="true"/>
  </sheetPr>
  <dimension ref="J9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275</v>
      </c>
      <c r="C2" s="9" t="s">
        <v>275</v>
      </c>
      <c r="D2" s="9" t="s">
        <v>313</v>
      </c>
      <c r="E2" s="9" t="s">
        <v>11</v>
      </c>
      <c r="F2" s="9" t="s">
        <v>314</v>
      </c>
      <c r="G2" s="9" t="s">
        <v>315</v>
      </c>
      <c r="H2" s="13" t="s">
        <v>145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49</v>
      </c>
      <c r="C5" s="6" t="s">
        <v>77</v>
      </c>
      <c r="D5" s="6" t="s">
        <v>49</v>
      </c>
      <c r="E5" s="6" t="s">
        <v>316</v>
      </c>
      <c r="F5" s="6" t="s">
        <v>77</v>
      </c>
      <c r="G5" s="6" t="s">
        <v>37</v>
      </c>
      <c r="H5" s="6" t="s">
        <v>38</v>
      </c>
      <c r="I5" s="6" t="s">
        <v>144</v>
      </c>
      <c r="J5" s="12" t="s">
        <v>145</v>
      </c>
    </row>
    <row r="6" spans="1:10">
      <c r="A6" s="6">
        <v>2</v>
      </c>
      <c r="B6" s="6" t="s">
        <v>53</v>
      </c>
      <c r="C6" s="6" t="s">
        <v>52</v>
      </c>
      <c r="D6" s="6" t="s">
        <v>53</v>
      </c>
      <c r="E6" s="6" t="s">
        <v>316</v>
      </c>
      <c r="F6" s="6" t="s">
        <v>52</v>
      </c>
      <c r="G6" s="6" t="s">
        <v>37</v>
      </c>
      <c r="H6" s="6" t="s">
        <v>38</v>
      </c>
      <c r="I6" s="6" t="s">
        <v>144</v>
      </c>
      <c r="J6" s="12" t="s">
        <v>145</v>
      </c>
    </row>
    <row r="7" spans="1:10">
      <c r="A7" s="6">
        <v>3</v>
      </c>
      <c r="B7" s="6" t="s">
        <v>41</v>
      </c>
      <c r="C7" s="6" t="s">
        <v>40</v>
      </c>
      <c r="D7" s="6" t="s">
        <v>41</v>
      </c>
      <c r="E7" s="6" t="s">
        <v>316</v>
      </c>
      <c r="F7" s="6" t="s">
        <v>40</v>
      </c>
      <c r="G7" s="6" t="s">
        <v>37</v>
      </c>
      <c r="H7" s="6" t="s">
        <v>38</v>
      </c>
      <c r="I7" s="6" t="s">
        <v>144</v>
      </c>
      <c r="J7" s="12" t="s">
        <v>145</v>
      </c>
    </row>
    <row r="8" spans="1:10">
      <c r="A8" s="6">
        <v>4</v>
      </c>
      <c r="B8" s="6" t="s">
        <v>36</v>
      </c>
      <c r="C8" s="6" t="s">
        <v>35</v>
      </c>
      <c r="D8" s="6" t="s">
        <v>36</v>
      </c>
      <c r="E8" s="6" t="s">
        <v>316</v>
      </c>
      <c r="F8" s="6" t="s">
        <v>35</v>
      </c>
      <c r="G8" s="6" t="s">
        <v>37</v>
      </c>
      <c r="H8" s="6" t="s">
        <v>38</v>
      </c>
      <c r="I8" s="6" t="s">
        <v>144</v>
      </c>
      <c r="J8" s="12" t="s">
        <v>145</v>
      </c>
    </row>
    <row r="9" spans="1:10">
      <c r="A9" s="6">
        <v>5</v>
      </c>
      <c r="B9" s="6" t="s">
        <v>146</v>
      </c>
      <c r="C9" s="6" t="s">
        <v>146</v>
      </c>
      <c r="D9" s="12" t="s">
        <v>145</v>
      </c>
      <c r="E9" s="6" t="s">
        <v>316</v>
      </c>
      <c r="F9" s="6" t="s">
        <v>147</v>
      </c>
      <c r="G9" s="12" t="s">
        <v>145</v>
      </c>
      <c r="H9" s="12" t="s">
        <v>145</v>
      </c>
      <c r="I9" s="6" t="s">
        <v>148</v>
      </c>
      <c r="J9" s="12" t="s">
        <v>145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true" summaryRight="true"/>
  </sheetPr>
  <dimension ref="J23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275</v>
      </c>
      <c r="C2" s="9" t="s">
        <v>275</v>
      </c>
      <c r="D2" s="9" t="s">
        <v>1038</v>
      </c>
      <c r="E2" s="9" t="s">
        <v>1683</v>
      </c>
      <c r="F2" s="9" t="s">
        <v>1294</v>
      </c>
      <c r="G2" s="9" t="s">
        <v>2166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2167</v>
      </c>
      <c r="C5" s="11" t="s">
        <v>2168</v>
      </c>
      <c r="D5" s="11" t="s">
        <v>2169</v>
      </c>
      <c r="E5" s="11" t="s">
        <v>306</v>
      </c>
      <c r="F5" s="11" t="s">
        <v>2170</v>
      </c>
      <c r="G5" s="11" t="s">
        <v>37</v>
      </c>
      <c r="H5" s="11" t="s">
        <v>29</v>
      </c>
      <c r="I5" s="11" t="s">
        <v>2171</v>
      </c>
      <c r="J5" s="7" t="s">
        <v>14</v>
      </c>
    </row>
    <row r="6" spans="1:10">
      <c r="A6" s="11">
        <v>2</v>
      </c>
      <c r="B6" s="11" t="s">
        <v>2172</v>
      </c>
      <c r="C6" s="11" t="s">
        <v>550</v>
      </c>
      <c r="D6" s="11" t="s">
        <v>613</v>
      </c>
      <c r="E6" s="11" t="s">
        <v>306</v>
      </c>
      <c r="F6" s="11" t="s">
        <v>88</v>
      </c>
      <c r="G6" s="11" t="s">
        <v>37</v>
      </c>
      <c r="H6" s="11" t="s">
        <v>29</v>
      </c>
      <c r="I6" s="11" t="s">
        <v>81</v>
      </c>
      <c r="J6" s="7" t="s">
        <v>14</v>
      </c>
    </row>
    <row r="7" spans="1:10">
      <c r="A7" s="11">
        <v>3</v>
      </c>
      <c r="B7" s="11" t="s">
        <v>287</v>
      </c>
      <c r="C7" s="11" t="s">
        <v>2173</v>
      </c>
      <c r="D7" s="11" t="s">
        <v>612</v>
      </c>
      <c r="E7" s="11" t="s">
        <v>306</v>
      </c>
      <c r="F7" s="11" t="s">
        <v>88</v>
      </c>
      <c r="G7" s="11" t="s">
        <v>37</v>
      </c>
      <c r="H7" s="11" t="s">
        <v>38</v>
      </c>
      <c r="I7" s="11" t="s">
        <v>81</v>
      </c>
      <c r="J7" s="7" t="s">
        <v>14</v>
      </c>
    </row>
    <row r="8" spans="1:10">
      <c r="A8" s="11">
        <v>4</v>
      </c>
      <c r="B8" s="11" t="s">
        <v>2174</v>
      </c>
      <c r="C8" s="11" t="s">
        <v>2175</v>
      </c>
      <c r="D8" s="11" t="s">
        <v>2176</v>
      </c>
      <c r="E8" s="11" t="s">
        <v>306</v>
      </c>
      <c r="F8" s="11" t="s">
        <v>88</v>
      </c>
      <c r="G8" s="11" t="s">
        <v>37</v>
      </c>
      <c r="H8" s="11" t="s">
        <v>29</v>
      </c>
      <c r="I8" s="11" t="s">
        <v>81</v>
      </c>
      <c r="J8" s="7" t="s">
        <v>14</v>
      </c>
    </row>
    <row r="9" spans="1:10">
      <c r="A9" s="11">
        <v>5</v>
      </c>
      <c r="B9" s="11" t="s">
        <v>2177</v>
      </c>
      <c r="C9" s="11" t="s">
        <v>2178</v>
      </c>
      <c r="D9" s="11" t="s">
        <v>2179</v>
      </c>
      <c r="E9" s="11" t="s">
        <v>306</v>
      </c>
      <c r="F9" s="11" t="s">
        <v>88</v>
      </c>
      <c r="G9" s="11" t="s">
        <v>37</v>
      </c>
      <c r="H9" s="11" t="s">
        <v>38</v>
      </c>
      <c r="I9" s="11" t="s">
        <v>81</v>
      </c>
      <c r="J9" s="7" t="s">
        <v>14</v>
      </c>
    </row>
    <row r="10" spans="1:10">
      <c r="A10" s="11">
        <v>6</v>
      </c>
      <c r="B10" s="11" t="s">
        <v>2180</v>
      </c>
      <c r="C10" s="11" t="s">
        <v>2181</v>
      </c>
      <c r="D10" s="11" t="s">
        <v>2182</v>
      </c>
      <c r="E10" s="11" t="s">
        <v>306</v>
      </c>
      <c r="F10" s="11" t="s">
        <v>88</v>
      </c>
      <c r="G10" s="11" t="s">
        <v>37</v>
      </c>
      <c r="H10" s="11" t="s">
        <v>29</v>
      </c>
      <c r="I10" s="11" t="s">
        <v>81</v>
      </c>
      <c r="J10" s="7" t="s">
        <v>14</v>
      </c>
    </row>
    <row r="11" spans="1:10">
      <c r="A11" s="11">
        <v>7</v>
      </c>
      <c r="B11" s="11" t="s">
        <v>2183</v>
      </c>
      <c r="C11" s="11" t="s">
        <v>2184</v>
      </c>
      <c r="D11" s="11" t="s">
        <v>2185</v>
      </c>
      <c r="E11" s="11" t="s">
        <v>306</v>
      </c>
      <c r="F11" s="11" t="s">
        <v>88</v>
      </c>
      <c r="G11" s="11" t="s">
        <v>37</v>
      </c>
      <c r="H11" s="11" t="s">
        <v>29</v>
      </c>
      <c r="I11" s="11" t="s">
        <v>81</v>
      </c>
      <c r="J11" s="7" t="s">
        <v>14</v>
      </c>
    </row>
    <row r="12" spans="1:10">
      <c r="A12" s="11">
        <v>8</v>
      </c>
      <c r="B12" s="11" t="s">
        <v>2186</v>
      </c>
      <c r="C12" s="11" t="s">
        <v>2187</v>
      </c>
      <c r="D12" s="11" t="s">
        <v>2188</v>
      </c>
      <c r="E12" s="11" t="s">
        <v>306</v>
      </c>
      <c r="F12" s="11" t="s">
        <v>88</v>
      </c>
      <c r="G12" s="11" t="s">
        <v>37</v>
      </c>
      <c r="H12" s="11" t="s">
        <v>29</v>
      </c>
      <c r="I12" s="11" t="s">
        <v>81</v>
      </c>
      <c r="J12" s="7" t="s">
        <v>14</v>
      </c>
    </row>
    <row r="13" spans="1:10">
      <c r="A13" s="11">
        <v>9</v>
      </c>
      <c r="B13" s="11" t="s">
        <v>2189</v>
      </c>
      <c r="C13" s="11" t="s">
        <v>2190</v>
      </c>
      <c r="D13" s="11" t="s">
        <v>2191</v>
      </c>
      <c r="E13" s="11" t="s">
        <v>306</v>
      </c>
      <c r="F13" s="11" t="s">
        <v>88</v>
      </c>
      <c r="G13" s="11" t="s">
        <v>28</v>
      </c>
      <c r="H13" s="11" t="s">
        <v>29</v>
      </c>
      <c r="I13" s="11" t="s">
        <v>81</v>
      </c>
      <c r="J13" s="7" t="s">
        <v>14</v>
      </c>
    </row>
    <row r="14" spans="1:10">
      <c r="A14" s="11">
        <v>10</v>
      </c>
      <c r="B14" s="11" t="s">
        <v>2192</v>
      </c>
      <c r="C14" s="11" t="s">
        <v>2193</v>
      </c>
      <c r="D14" s="11" t="s">
        <v>2194</v>
      </c>
      <c r="E14" s="11" t="s">
        <v>306</v>
      </c>
      <c r="F14" s="11" t="s">
        <v>88</v>
      </c>
      <c r="G14" s="11" t="s">
        <v>37</v>
      </c>
      <c r="H14" s="11" t="s">
        <v>29</v>
      </c>
      <c r="I14" s="11" t="s">
        <v>81</v>
      </c>
      <c r="J14" s="7" t="s">
        <v>14</v>
      </c>
    </row>
    <row r="15" spans="1:10">
      <c r="A15" s="11">
        <v>11</v>
      </c>
      <c r="B15" s="11" t="s">
        <v>2195</v>
      </c>
      <c r="C15" s="11" t="s">
        <v>2196</v>
      </c>
      <c r="D15" s="11" t="s">
        <v>2197</v>
      </c>
      <c r="E15" s="11" t="s">
        <v>306</v>
      </c>
      <c r="F15" s="11" t="s">
        <v>88</v>
      </c>
      <c r="G15" s="11" t="s">
        <v>37</v>
      </c>
      <c r="H15" s="11" t="s">
        <v>29</v>
      </c>
      <c r="I15" s="11" t="s">
        <v>81</v>
      </c>
      <c r="J15" s="7" t="s">
        <v>14</v>
      </c>
    </row>
    <row r="16" spans="1:10">
      <c r="A16" s="11">
        <v>12</v>
      </c>
      <c r="B16" s="11" t="s">
        <v>2198</v>
      </c>
      <c r="C16" s="11" t="s">
        <v>2199</v>
      </c>
      <c r="D16" s="11" t="s">
        <v>2200</v>
      </c>
      <c r="E16" s="11" t="s">
        <v>306</v>
      </c>
      <c r="F16" s="11" t="s">
        <v>88</v>
      </c>
      <c r="G16" s="11" t="s">
        <v>37</v>
      </c>
      <c r="H16" s="11" t="s">
        <v>29</v>
      </c>
      <c r="I16" s="11" t="s">
        <v>81</v>
      </c>
      <c r="J16" s="7" t="s">
        <v>14</v>
      </c>
    </row>
    <row r="17" spans="1:10">
      <c r="A17" s="11">
        <v>13</v>
      </c>
      <c r="B17" s="11" t="s">
        <v>732</v>
      </c>
      <c r="C17" s="11" t="s">
        <v>2201</v>
      </c>
      <c r="D17" s="11" t="s">
        <v>2202</v>
      </c>
      <c r="E17" s="11" t="s">
        <v>306</v>
      </c>
      <c r="F17" s="11" t="s">
        <v>2203</v>
      </c>
      <c r="G17" s="11" t="s">
        <v>37</v>
      </c>
      <c r="H17" s="11" t="s">
        <v>29</v>
      </c>
      <c r="I17" s="11" t="s">
        <v>81</v>
      </c>
      <c r="J17" s="7" t="s">
        <v>14</v>
      </c>
    </row>
    <row r="18" spans="1:10">
      <c r="A18" s="11">
        <v>14</v>
      </c>
      <c r="B18" s="11" t="s">
        <v>2204</v>
      </c>
      <c r="C18" s="11" t="s">
        <v>539</v>
      </c>
      <c r="D18" s="11" t="s">
        <v>2205</v>
      </c>
      <c r="E18" s="11" t="s">
        <v>306</v>
      </c>
      <c r="F18" s="11" t="s">
        <v>88</v>
      </c>
      <c r="G18" s="11" t="s">
        <v>37</v>
      </c>
      <c r="H18" s="11" t="s">
        <v>29</v>
      </c>
      <c r="I18" s="11" t="s">
        <v>81</v>
      </c>
      <c r="J18" s="7" t="s">
        <v>14</v>
      </c>
    </row>
    <row r="19" spans="1:10">
      <c r="A19" s="11">
        <v>15</v>
      </c>
      <c r="B19" s="11" t="s">
        <v>695</v>
      </c>
      <c r="C19" s="11" t="s">
        <v>2206</v>
      </c>
      <c r="D19" s="11" t="s">
        <v>2207</v>
      </c>
      <c r="E19" s="11" t="s">
        <v>306</v>
      </c>
      <c r="F19" s="11" t="s">
        <v>88</v>
      </c>
      <c r="G19" s="11" t="s">
        <v>37</v>
      </c>
      <c r="H19" s="11" t="s">
        <v>29</v>
      </c>
      <c r="I19" s="11" t="s">
        <v>81</v>
      </c>
      <c r="J19" s="7" t="s">
        <v>14</v>
      </c>
    </row>
    <row r="20" spans="1:10">
      <c r="A20" s="11">
        <v>16</v>
      </c>
      <c r="B20" s="11" t="s">
        <v>2208</v>
      </c>
      <c r="C20" s="11" t="s">
        <v>258</v>
      </c>
      <c r="D20" s="11" t="s">
        <v>2209</v>
      </c>
      <c r="E20" s="11" t="s">
        <v>306</v>
      </c>
      <c r="F20" s="11" t="s">
        <v>88</v>
      </c>
      <c r="G20" s="11" t="s">
        <v>37</v>
      </c>
      <c r="H20" s="11" t="s">
        <v>29</v>
      </c>
      <c r="I20" s="11" t="s">
        <v>81</v>
      </c>
      <c r="J20" s="7" t="s">
        <v>14</v>
      </c>
    </row>
    <row r="21" spans="1:10">
      <c r="A21" s="11">
        <v>17</v>
      </c>
      <c r="B21" s="11" t="s">
        <v>764</v>
      </c>
      <c r="C21" s="11" t="s">
        <v>2071</v>
      </c>
      <c r="D21" s="11" t="s">
        <v>2210</v>
      </c>
      <c r="E21" s="11" t="s">
        <v>306</v>
      </c>
      <c r="F21" s="11" t="s">
        <v>88</v>
      </c>
      <c r="G21" s="11" t="s">
        <v>37</v>
      </c>
      <c r="H21" s="11" t="s">
        <v>29</v>
      </c>
      <c r="I21" s="11" t="s">
        <v>81</v>
      </c>
      <c r="J21" s="7" t="s">
        <v>14</v>
      </c>
    </row>
    <row r="22" spans="1:10">
      <c r="A22" s="11">
        <v>18</v>
      </c>
      <c r="B22" s="11" t="s">
        <v>2211</v>
      </c>
      <c r="C22" s="11" t="s">
        <v>2212</v>
      </c>
      <c r="D22" s="11" t="s">
        <v>2213</v>
      </c>
      <c r="E22" s="11" t="s">
        <v>306</v>
      </c>
      <c r="F22" s="11" t="s">
        <v>2214</v>
      </c>
      <c r="G22" s="11" t="s">
        <v>477</v>
      </c>
      <c r="H22" s="11" t="s">
        <v>29</v>
      </c>
      <c r="I22" s="11" t="s">
        <v>2215</v>
      </c>
      <c r="J22" s="7" t="s">
        <v>14</v>
      </c>
    </row>
    <row r="23" spans="1:10">
      <c r="A23" s="6">
        <v>1</v>
      </c>
      <c r="B23" s="6" t="s">
        <v>146</v>
      </c>
      <c r="C23" s="6" t="s">
        <v>146</v>
      </c>
      <c r="D23" s="12" t="s">
        <v>145</v>
      </c>
      <c r="E23" s="6" t="s">
        <v>64</v>
      </c>
      <c r="F23" s="6" t="s">
        <v>147</v>
      </c>
      <c r="G23" s="12" t="s">
        <v>145</v>
      </c>
      <c r="H23" s="12" t="s">
        <v>145</v>
      </c>
      <c r="I23" s="6" t="s">
        <v>148</v>
      </c>
      <c r="J23" s="12" t="s">
        <v>145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true" summaryRight="true"/>
  </sheetPr>
  <dimension ref="J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275</v>
      </c>
      <c r="C2" s="9" t="s">
        <v>275</v>
      </c>
      <c r="D2" s="9" t="s">
        <v>1039</v>
      </c>
      <c r="E2" s="9" t="s">
        <v>1293</v>
      </c>
      <c r="F2" s="9" t="s">
        <v>1294</v>
      </c>
      <c r="G2" s="9" t="s">
        <v>1295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1296</v>
      </c>
      <c r="C5" s="11" t="s">
        <v>1297</v>
      </c>
      <c r="D5" s="11" t="s">
        <v>1298</v>
      </c>
      <c r="E5" s="11" t="s">
        <v>1299</v>
      </c>
      <c r="F5" s="11" t="s">
        <v>451</v>
      </c>
      <c r="G5" s="11" t="s">
        <v>37</v>
      </c>
      <c r="H5" s="11" t="s">
        <v>38</v>
      </c>
      <c r="I5" s="11" t="s">
        <v>1295</v>
      </c>
      <c r="J5" s="7" t="s">
        <v>14</v>
      </c>
    </row>
    <row r="6" spans="1:10">
      <c r="A6" s="11">
        <v>2</v>
      </c>
      <c r="B6" s="11" t="s">
        <v>1300</v>
      </c>
      <c r="C6" s="11" t="s">
        <v>507</v>
      </c>
      <c r="D6" s="11" t="s">
        <v>1301</v>
      </c>
      <c r="E6" s="11" t="s">
        <v>1299</v>
      </c>
      <c r="F6" s="11" t="s">
        <v>88</v>
      </c>
      <c r="G6" s="11" t="s">
        <v>37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11</v>
      </c>
      <c r="C7" s="11" t="s">
        <v>1302</v>
      </c>
      <c r="D7" s="11" t="s">
        <v>1303</v>
      </c>
      <c r="E7" s="11" t="s">
        <v>1299</v>
      </c>
      <c r="F7" s="11" t="s">
        <v>1304</v>
      </c>
      <c r="G7" s="11" t="s">
        <v>1305</v>
      </c>
      <c r="H7" s="11" t="s">
        <v>38</v>
      </c>
      <c r="I7" s="11" t="s">
        <v>1306</v>
      </c>
      <c r="J7" s="7" t="s">
        <v>14</v>
      </c>
    </row>
    <row r="8" spans="1:10">
      <c r="A8" s="6">
        <v>1</v>
      </c>
      <c r="B8" s="6" t="s">
        <v>146</v>
      </c>
      <c r="C8" s="6" t="s">
        <v>146</v>
      </c>
      <c r="D8" s="12" t="s">
        <v>145</v>
      </c>
      <c r="E8" s="6" t="s">
        <v>1307</v>
      </c>
      <c r="F8" s="6" t="s">
        <v>147</v>
      </c>
      <c r="G8" s="12" t="s">
        <v>145</v>
      </c>
      <c r="H8" s="12" t="s">
        <v>145</v>
      </c>
      <c r="I8" s="6" t="s">
        <v>148</v>
      </c>
      <c r="J8" s="12" t="s">
        <v>145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true" summaryRight="true"/>
  </sheetPr>
  <dimension ref="J14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9" t="s">
        <v>275</v>
      </c>
      <c r="C2" s="9" t="s">
        <v>275</v>
      </c>
      <c r="D2" s="9" t="s">
        <v>276</v>
      </c>
      <c r="E2" s="9" t="s">
        <v>277</v>
      </c>
      <c r="F2" s="9" t="s">
        <v>278</v>
      </c>
      <c r="G2" s="9" t="s">
        <v>279</v>
      </c>
      <c r="H2" s="10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11">
        <v>1</v>
      </c>
      <c r="B5" s="11" t="s">
        <v>49</v>
      </c>
      <c r="C5" s="11" t="s">
        <v>77</v>
      </c>
      <c r="D5" s="11" t="s">
        <v>49</v>
      </c>
      <c r="E5" s="11" t="s">
        <v>280</v>
      </c>
      <c r="F5" s="11" t="s">
        <v>281</v>
      </c>
      <c r="G5" s="11" t="s">
        <v>37</v>
      </c>
      <c r="H5" s="11" t="s">
        <v>38</v>
      </c>
      <c r="I5" s="11" t="s">
        <v>282</v>
      </c>
      <c r="J5" s="7" t="s">
        <v>14</v>
      </c>
    </row>
    <row r="6" spans="1:10">
      <c r="A6" s="11">
        <v>2</v>
      </c>
      <c r="B6" s="11" t="s">
        <v>283</v>
      </c>
      <c r="C6" s="11" t="s">
        <v>284</v>
      </c>
      <c r="D6" s="11" t="s">
        <v>283</v>
      </c>
      <c r="E6" s="11" t="s">
        <v>285</v>
      </c>
      <c r="F6" s="11" t="s">
        <v>286</v>
      </c>
      <c r="G6" s="11" t="s">
        <v>37</v>
      </c>
      <c r="H6" s="11" t="s">
        <v>38</v>
      </c>
      <c r="I6" s="11" t="s">
        <v>81</v>
      </c>
      <c r="J6" s="7" t="s">
        <v>14</v>
      </c>
    </row>
    <row r="7" spans="1:10">
      <c r="A7" s="11">
        <v>3</v>
      </c>
      <c r="B7" s="11" t="s">
        <v>287</v>
      </c>
      <c r="C7" s="11" t="s">
        <v>288</v>
      </c>
      <c r="D7" s="11" t="s">
        <v>289</v>
      </c>
      <c r="E7" s="11" t="s">
        <v>285</v>
      </c>
      <c r="F7" s="11" t="s">
        <v>88</v>
      </c>
      <c r="G7" s="11" t="s">
        <v>37</v>
      </c>
      <c r="H7" s="11" t="s">
        <v>29</v>
      </c>
      <c r="I7" s="11" t="s">
        <v>81</v>
      </c>
      <c r="J7" s="7" t="s">
        <v>14</v>
      </c>
    </row>
    <row r="8" spans="1:10">
      <c r="A8" s="11">
        <v>4</v>
      </c>
      <c r="B8" s="11" t="s">
        <v>290</v>
      </c>
      <c r="C8" s="11" t="s">
        <v>291</v>
      </c>
      <c r="D8" s="11" t="s">
        <v>292</v>
      </c>
      <c r="E8" s="11" t="s">
        <v>285</v>
      </c>
      <c r="F8" s="11" t="s">
        <v>88</v>
      </c>
      <c r="G8" s="11" t="s">
        <v>37</v>
      </c>
      <c r="H8" s="11" t="s">
        <v>29</v>
      </c>
      <c r="I8" s="11" t="s">
        <v>81</v>
      </c>
      <c r="J8" s="7" t="s">
        <v>14</v>
      </c>
    </row>
    <row r="9" spans="1:10">
      <c r="A9" s="11">
        <v>5</v>
      </c>
      <c r="B9" s="11" t="s">
        <v>293</v>
      </c>
      <c r="C9" s="11" t="s">
        <v>294</v>
      </c>
      <c r="D9" s="11" t="s">
        <v>295</v>
      </c>
      <c r="E9" s="11" t="s">
        <v>285</v>
      </c>
      <c r="F9" s="11" t="s">
        <v>88</v>
      </c>
      <c r="G9" s="11" t="s">
        <v>37</v>
      </c>
      <c r="H9" s="11" t="s">
        <v>29</v>
      </c>
      <c r="I9" s="11" t="s">
        <v>81</v>
      </c>
      <c r="J9" s="7" t="s">
        <v>14</v>
      </c>
    </row>
    <row r="10" spans="1:10">
      <c r="A10" s="11">
        <v>6</v>
      </c>
      <c r="B10" s="11" t="s">
        <v>296</v>
      </c>
      <c r="C10" s="11" t="s">
        <v>297</v>
      </c>
      <c r="D10" s="11" t="s">
        <v>298</v>
      </c>
      <c r="E10" s="11" t="s">
        <v>285</v>
      </c>
      <c r="F10" s="11" t="s">
        <v>88</v>
      </c>
      <c r="G10" s="11" t="s">
        <v>37</v>
      </c>
      <c r="H10" s="11" t="s">
        <v>29</v>
      </c>
      <c r="I10" s="11" t="s">
        <v>81</v>
      </c>
      <c r="J10" s="7" t="s">
        <v>14</v>
      </c>
    </row>
    <row r="11" spans="1:10">
      <c r="A11" s="11">
        <v>7</v>
      </c>
      <c r="B11" s="11" t="s">
        <v>299</v>
      </c>
      <c r="C11" s="11" t="s">
        <v>300</v>
      </c>
      <c r="D11" s="11" t="s">
        <v>301</v>
      </c>
      <c r="E11" s="11" t="s">
        <v>285</v>
      </c>
      <c r="F11" s="11" t="s">
        <v>88</v>
      </c>
      <c r="G11" s="11" t="s">
        <v>37</v>
      </c>
      <c r="H11" s="11" t="s">
        <v>29</v>
      </c>
      <c r="I11" s="11" t="s">
        <v>302</v>
      </c>
      <c r="J11" s="7" t="s">
        <v>14</v>
      </c>
    </row>
    <row r="12" spans="1:10">
      <c r="A12" s="11">
        <v>8</v>
      </c>
      <c r="B12" s="11" t="s">
        <v>303</v>
      </c>
      <c r="C12" s="11" t="s">
        <v>304</v>
      </c>
      <c r="D12" s="11" t="s">
        <v>305</v>
      </c>
      <c r="E12" s="11" t="s">
        <v>306</v>
      </c>
      <c r="F12" s="11" t="s">
        <v>307</v>
      </c>
      <c r="G12" s="11" t="s">
        <v>37</v>
      </c>
      <c r="H12" s="11" t="s">
        <v>38</v>
      </c>
      <c r="I12" s="11" t="s">
        <v>308</v>
      </c>
      <c r="J12" s="7" t="s">
        <v>14</v>
      </c>
    </row>
    <row r="13" spans="1:10">
      <c r="A13" s="11">
        <v>9</v>
      </c>
      <c r="B13" s="11" t="s">
        <v>309</v>
      </c>
      <c r="C13" s="11" t="s">
        <v>64</v>
      </c>
      <c r="D13" s="11" t="s">
        <v>310</v>
      </c>
      <c r="E13" s="11" t="s">
        <v>306</v>
      </c>
      <c r="F13" s="11" t="s">
        <v>311</v>
      </c>
      <c r="G13" s="11" t="s">
        <v>37</v>
      </c>
      <c r="H13" s="11" t="s">
        <v>38</v>
      </c>
      <c r="I13" s="11" t="s">
        <v>81</v>
      </c>
      <c r="J13" s="7" t="s">
        <v>14</v>
      </c>
    </row>
    <row r="14" spans="1:10">
      <c r="A14" s="6">
        <v>1</v>
      </c>
      <c r="B14" s="6" t="s">
        <v>146</v>
      </c>
      <c r="C14" s="6" t="s">
        <v>146</v>
      </c>
      <c r="D14" s="12" t="s">
        <v>145</v>
      </c>
      <c r="E14" s="6" t="s">
        <v>312</v>
      </c>
      <c r="F14" s="6" t="s">
        <v>147</v>
      </c>
      <c r="G14" s="12" t="s">
        <v>145</v>
      </c>
      <c r="H14" s="12" t="s">
        <v>145</v>
      </c>
      <c r="I14" s="6" t="s">
        <v>148</v>
      </c>
      <c r="J14" s="12" t="s">
        <v>145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true" summaryRight="true"/>
  </sheetPr>
  <dimension ref="J231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1023</v>
      </c>
      <c r="C2" s="6" t="s">
        <v>1023</v>
      </c>
      <c r="D2" s="6" t="s">
        <v>2319</v>
      </c>
      <c r="E2" s="6" t="s">
        <v>11</v>
      </c>
      <c r="F2" s="6" t="s">
        <v>1698</v>
      </c>
      <c r="G2" s="6" t="s">
        <v>1699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2320</v>
      </c>
      <c r="C5" s="6" t="s">
        <v>1756</v>
      </c>
      <c r="D5" s="6" t="s">
        <v>2321</v>
      </c>
      <c r="E5" s="6" t="s">
        <v>1089</v>
      </c>
      <c r="F5" s="6" t="s">
        <v>1756</v>
      </c>
      <c r="G5" s="6" t="s">
        <v>33</v>
      </c>
      <c r="H5" s="6" t="s">
        <v>29</v>
      </c>
      <c r="I5" s="6" t="s">
        <v>2322</v>
      </c>
      <c r="J5" s="7" t="s">
        <v>14</v>
      </c>
    </row>
    <row r="6" spans="1:10">
      <c r="A6" s="6">
        <v>2</v>
      </c>
      <c r="B6" s="6" t="s">
        <v>2217</v>
      </c>
      <c r="C6" s="6" t="s">
        <v>1756</v>
      </c>
      <c r="D6" s="6" t="s">
        <v>2323</v>
      </c>
      <c r="E6" s="6" t="s">
        <v>1089</v>
      </c>
      <c r="F6" s="6" t="s">
        <v>1756</v>
      </c>
      <c r="G6" s="6" t="s">
        <v>33</v>
      </c>
      <c r="H6" s="6" t="s">
        <v>29</v>
      </c>
      <c r="I6" s="6" t="s">
        <v>2322</v>
      </c>
      <c r="J6" s="7" t="s">
        <v>14</v>
      </c>
    </row>
    <row r="7" spans="1:10">
      <c r="A7" s="6">
        <v>3</v>
      </c>
      <c r="B7" s="6" t="s">
        <v>2324</v>
      </c>
      <c r="C7" s="6" t="s">
        <v>1756</v>
      </c>
      <c r="D7" s="6" t="s">
        <v>2325</v>
      </c>
      <c r="E7" s="6" t="s">
        <v>1089</v>
      </c>
      <c r="F7" s="6" t="s">
        <v>1756</v>
      </c>
      <c r="G7" s="6" t="s">
        <v>37</v>
      </c>
      <c r="H7" s="6" t="s">
        <v>29</v>
      </c>
      <c r="I7" s="6" t="s">
        <v>2322</v>
      </c>
      <c r="J7" s="7" t="s">
        <v>14</v>
      </c>
    </row>
    <row r="8" spans="1:10">
      <c r="A8" s="6">
        <v>4</v>
      </c>
      <c r="B8" s="6" t="s">
        <v>2326</v>
      </c>
      <c r="C8" s="6" t="s">
        <v>1756</v>
      </c>
      <c r="D8" s="6" t="s">
        <v>2327</v>
      </c>
      <c r="E8" s="6" t="s">
        <v>1089</v>
      </c>
      <c r="F8" s="6" t="s">
        <v>1756</v>
      </c>
      <c r="G8" s="6" t="s">
        <v>37</v>
      </c>
      <c r="H8" s="6" t="s">
        <v>29</v>
      </c>
      <c r="I8" s="6" t="s">
        <v>2322</v>
      </c>
      <c r="J8" s="7" t="s">
        <v>14</v>
      </c>
    </row>
    <row r="9" spans="1:10">
      <c r="A9" s="6">
        <v>5</v>
      </c>
      <c r="B9" s="6" t="s">
        <v>2328</v>
      </c>
      <c r="C9" s="6" t="s">
        <v>1756</v>
      </c>
      <c r="D9" s="6" t="s">
        <v>2329</v>
      </c>
      <c r="E9" s="6" t="s">
        <v>1089</v>
      </c>
      <c r="F9" s="6" t="s">
        <v>1756</v>
      </c>
      <c r="G9" s="6" t="s">
        <v>37</v>
      </c>
      <c r="H9" s="6" t="s">
        <v>29</v>
      </c>
      <c r="I9" s="6" t="s">
        <v>2322</v>
      </c>
      <c r="J9" s="7" t="s">
        <v>14</v>
      </c>
    </row>
    <row r="10" spans="1:10">
      <c r="A10" s="6">
        <v>6</v>
      </c>
      <c r="B10" s="6" t="s">
        <v>2330</v>
      </c>
      <c r="C10" s="6" t="s">
        <v>1756</v>
      </c>
      <c r="D10" s="6" t="s">
        <v>2331</v>
      </c>
      <c r="E10" s="6" t="s">
        <v>1089</v>
      </c>
      <c r="F10" s="6" t="s">
        <v>1756</v>
      </c>
      <c r="G10" s="6" t="s">
        <v>37</v>
      </c>
      <c r="H10" s="6" t="s">
        <v>29</v>
      </c>
      <c r="I10" s="6" t="s">
        <v>2322</v>
      </c>
      <c r="J10" s="7" t="s">
        <v>14</v>
      </c>
    </row>
    <row r="11" spans="1:10">
      <c r="A11" s="6">
        <v>7</v>
      </c>
      <c r="B11" s="6" t="s">
        <v>1899</v>
      </c>
      <c r="C11" s="6" t="s">
        <v>1756</v>
      </c>
      <c r="D11" s="6" t="s">
        <v>2332</v>
      </c>
      <c r="E11" s="6" t="s">
        <v>1089</v>
      </c>
      <c r="F11" s="6" t="s">
        <v>1756</v>
      </c>
      <c r="G11" s="6" t="s">
        <v>37</v>
      </c>
      <c r="H11" s="6" t="s">
        <v>29</v>
      </c>
      <c r="I11" s="6" t="s">
        <v>2322</v>
      </c>
      <c r="J11" s="7" t="s">
        <v>14</v>
      </c>
    </row>
    <row r="12" spans="1:10">
      <c r="A12" s="6">
        <v>8</v>
      </c>
      <c r="B12" s="6" t="s">
        <v>1899</v>
      </c>
      <c r="C12" s="6" t="s">
        <v>1756</v>
      </c>
      <c r="D12" s="6" t="s">
        <v>2333</v>
      </c>
      <c r="E12" s="6" t="s">
        <v>1089</v>
      </c>
      <c r="F12" s="6" t="s">
        <v>1756</v>
      </c>
      <c r="G12" s="6" t="s">
        <v>37</v>
      </c>
      <c r="H12" s="6" t="s">
        <v>29</v>
      </c>
      <c r="I12" s="6" t="s">
        <v>2322</v>
      </c>
      <c r="J12" s="7" t="s">
        <v>14</v>
      </c>
    </row>
    <row r="13" spans="1:10">
      <c r="A13" s="6">
        <v>9</v>
      </c>
      <c r="B13" s="6" t="s">
        <v>2334</v>
      </c>
      <c r="C13" s="6" t="s">
        <v>1756</v>
      </c>
      <c r="D13" s="6" t="s">
        <v>2335</v>
      </c>
      <c r="E13" s="6" t="s">
        <v>1089</v>
      </c>
      <c r="F13" s="6" t="s">
        <v>1756</v>
      </c>
      <c r="G13" s="6" t="s">
        <v>37</v>
      </c>
      <c r="H13" s="6" t="s">
        <v>29</v>
      </c>
      <c r="I13" s="6" t="s">
        <v>2322</v>
      </c>
      <c r="J13" s="7" t="s">
        <v>14</v>
      </c>
    </row>
    <row r="14" spans="1:10">
      <c r="A14" s="6">
        <v>10</v>
      </c>
      <c r="B14" s="6" t="s">
        <v>2336</v>
      </c>
      <c r="C14" s="6" t="s">
        <v>1756</v>
      </c>
      <c r="D14" s="6" t="s">
        <v>2337</v>
      </c>
      <c r="E14" s="6" t="s">
        <v>1089</v>
      </c>
      <c r="F14" s="6" t="s">
        <v>1756</v>
      </c>
      <c r="G14" s="6" t="s">
        <v>37</v>
      </c>
      <c r="H14" s="6" t="s">
        <v>29</v>
      </c>
      <c r="I14" s="6" t="s">
        <v>2322</v>
      </c>
      <c r="J14" s="7" t="s">
        <v>14</v>
      </c>
    </row>
    <row r="15" spans="1:10">
      <c r="A15" s="6">
        <v>11</v>
      </c>
      <c r="B15" s="6" t="s">
        <v>2338</v>
      </c>
      <c r="C15" s="6" t="s">
        <v>1756</v>
      </c>
      <c r="D15" s="6" t="s">
        <v>2339</v>
      </c>
      <c r="E15" s="6" t="s">
        <v>1089</v>
      </c>
      <c r="F15" s="6" t="s">
        <v>1756</v>
      </c>
      <c r="G15" s="6" t="s">
        <v>33</v>
      </c>
      <c r="H15" s="6" t="s">
        <v>29</v>
      </c>
      <c r="I15" s="6" t="s">
        <v>2322</v>
      </c>
      <c r="J15" s="7" t="s">
        <v>14</v>
      </c>
    </row>
    <row r="16" spans="1:10">
      <c r="A16" s="6">
        <v>12</v>
      </c>
      <c r="B16" s="6" t="s">
        <v>2340</v>
      </c>
      <c r="C16" s="6" t="s">
        <v>1756</v>
      </c>
      <c r="D16" s="6" t="s">
        <v>2340</v>
      </c>
      <c r="E16" s="6" t="s">
        <v>1089</v>
      </c>
      <c r="F16" s="6" t="s">
        <v>1756</v>
      </c>
      <c r="G16" s="6" t="s">
        <v>37</v>
      </c>
      <c r="H16" s="6" t="s">
        <v>29</v>
      </c>
      <c r="I16" s="6" t="s">
        <v>2322</v>
      </c>
      <c r="J16" s="7" t="s">
        <v>14</v>
      </c>
    </row>
    <row r="17" spans="1:10">
      <c r="A17" s="6">
        <v>13</v>
      </c>
      <c r="B17" s="6" t="s">
        <v>2341</v>
      </c>
      <c r="C17" s="6" t="s">
        <v>1756</v>
      </c>
      <c r="D17" s="6" t="s">
        <v>2341</v>
      </c>
      <c r="E17" s="6" t="s">
        <v>1089</v>
      </c>
      <c r="F17" s="6" t="s">
        <v>1756</v>
      </c>
      <c r="G17" s="6" t="s">
        <v>37</v>
      </c>
      <c r="H17" s="6" t="s">
        <v>29</v>
      </c>
      <c r="I17" s="6" t="s">
        <v>2322</v>
      </c>
      <c r="J17" s="7" t="s">
        <v>14</v>
      </c>
    </row>
    <row r="18" spans="1:10">
      <c r="A18" s="6">
        <v>14</v>
      </c>
      <c r="B18" s="6" t="s">
        <v>2342</v>
      </c>
      <c r="C18" s="6" t="s">
        <v>1756</v>
      </c>
      <c r="D18" s="6" t="s">
        <v>2343</v>
      </c>
      <c r="E18" s="6" t="s">
        <v>1089</v>
      </c>
      <c r="F18" s="6" t="s">
        <v>1756</v>
      </c>
      <c r="G18" s="6" t="s">
        <v>37</v>
      </c>
      <c r="H18" s="6" t="s">
        <v>29</v>
      </c>
      <c r="I18" s="6" t="s">
        <v>2322</v>
      </c>
      <c r="J18" s="7" t="s">
        <v>14</v>
      </c>
    </row>
    <row r="19" spans="1:10">
      <c r="A19" s="6">
        <v>15</v>
      </c>
      <c r="B19" s="6" t="s">
        <v>2344</v>
      </c>
      <c r="C19" s="6" t="s">
        <v>1756</v>
      </c>
      <c r="D19" s="6" t="s">
        <v>2345</v>
      </c>
      <c r="E19" s="6" t="s">
        <v>1089</v>
      </c>
      <c r="F19" s="6" t="s">
        <v>1756</v>
      </c>
      <c r="G19" s="6" t="s">
        <v>28</v>
      </c>
      <c r="H19" s="6" t="s">
        <v>29</v>
      </c>
      <c r="I19" s="6" t="s">
        <v>2322</v>
      </c>
      <c r="J19" s="7" t="s">
        <v>14</v>
      </c>
    </row>
    <row r="20" spans="1:10">
      <c r="A20" s="6">
        <v>16</v>
      </c>
      <c r="B20" s="6" t="s">
        <v>2344</v>
      </c>
      <c r="C20" s="6" t="s">
        <v>1756</v>
      </c>
      <c r="D20" s="6" t="s">
        <v>2346</v>
      </c>
      <c r="E20" s="6" t="s">
        <v>1089</v>
      </c>
      <c r="F20" s="6" t="s">
        <v>1756</v>
      </c>
      <c r="G20" s="6" t="s">
        <v>28</v>
      </c>
      <c r="H20" s="6" t="s">
        <v>29</v>
      </c>
      <c r="I20" s="6" t="s">
        <v>2322</v>
      </c>
      <c r="J20" s="7" t="s">
        <v>14</v>
      </c>
    </row>
    <row r="21" spans="1:10">
      <c r="A21" s="6">
        <v>17</v>
      </c>
      <c r="B21" s="6" t="s">
        <v>2347</v>
      </c>
      <c r="C21" s="6" t="s">
        <v>1756</v>
      </c>
      <c r="D21" s="6" t="s">
        <v>2348</v>
      </c>
      <c r="E21" s="6" t="s">
        <v>1089</v>
      </c>
      <c r="F21" s="6" t="s">
        <v>1756</v>
      </c>
      <c r="G21" s="6" t="s">
        <v>37</v>
      </c>
      <c r="H21" s="6" t="s">
        <v>29</v>
      </c>
      <c r="I21" s="6" t="s">
        <v>2322</v>
      </c>
      <c r="J21" s="7" t="s">
        <v>14</v>
      </c>
    </row>
    <row r="22" spans="1:10">
      <c r="A22" s="6">
        <v>18</v>
      </c>
      <c r="B22" s="6" t="s">
        <v>2349</v>
      </c>
      <c r="C22" s="6" t="s">
        <v>1756</v>
      </c>
      <c r="D22" s="6" t="s">
        <v>2350</v>
      </c>
      <c r="E22" s="6" t="s">
        <v>1089</v>
      </c>
      <c r="F22" s="6" t="s">
        <v>1756</v>
      </c>
      <c r="G22" s="6" t="s">
        <v>33</v>
      </c>
      <c r="H22" s="6" t="s">
        <v>29</v>
      </c>
      <c r="I22" s="6" t="s">
        <v>2322</v>
      </c>
      <c r="J22" s="7" t="s">
        <v>14</v>
      </c>
    </row>
    <row r="23" spans="1:10">
      <c r="A23" s="6">
        <v>19</v>
      </c>
      <c r="B23" s="6" t="s">
        <v>1774</v>
      </c>
      <c r="C23" s="6" t="s">
        <v>1756</v>
      </c>
      <c r="D23" s="6" t="s">
        <v>1775</v>
      </c>
      <c r="E23" s="6" t="s">
        <v>1089</v>
      </c>
      <c r="F23" s="6" t="s">
        <v>1756</v>
      </c>
      <c r="G23" s="6" t="s">
        <v>37</v>
      </c>
      <c r="H23" s="6" t="s">
        <v>29</v>
      </c>
      <c r="I23" s="6" t="s">
        <v>2322</v>
      </c>
      <c r="J23" s="7" t="s">
        <v>14</v>
      </c>
    </row>
    <row r="24" spans="1:10">
      <c r="A24" s="6">
        <v>20</v>
      </c>
      <c r="B24" s="6" t="s">
        <v>1774</v>
      </c>
      <c r="C24" s="6" t="s">
        <v>1756</v>
      </c>
      <c r="D24" s="6" t="s">
        <v>2351</v>
      </c>
      <c r="E24" s="6" t="s">
        <v>1089</v>
      </c>
      <c r="F24" s="6" t="s">
        <v>1756</v>
      </c>
      <c r="G24" s="6" t="s">
        <v>37</v>
      </c>
      <c r="H24" s="6" t="s">
        <v>29</v>
      </c>
      <c r="I24" s="6" t="s">
        <v>2322</v>
      </c>
      <c r="J24" s="7" t="s">
        <v>14</v>
      </c>
    </row>
    <row r="25" spans="1:10">
      <c r="A25" s="6">
        <v>21</v>
      </c>
      <c r="B25" s="6" t="s">
        <v>1774</v>
      </c>
      <c r="C25" s="6" t="s">
        <v>1756</v>
      </c>
      <c r="D25" s="6" t="s">
        <v>2352</v>
      </c>
      <c r="E25" s="6" t="s">
        <v>1089</v>
      </c>
      <c r="F25" s="6" t="s">
        <v>1756</v>
      </c>
      <c r="G25" s="6" t="s">
        <v>37</v>
      </c>
      <c r="H25" s="6" t="s">
        <v>29</v>
      </c>
      <c r="I25" s="6" t="s">
        <v>2322</v>
      </c>
      <c r="J25" s="7" t="s">
        <v>14</v>
      </c>
    </row>
    <row r="26" spans="1:10">
      <c r="A26" s="6">
        <v>22</v>
      </c>
      <c r="B26" s="6" t="s">
        <v>1774</v>
      </c>
      <c r="C26" s="6" t="s">
        <v>1756</v>
      </c>
      <c r="D26" s="6" t="s">
        <v>2353</v>
      </c>
      <c r="E26" s="6" t="s">
        <v>1089</v>
      </c>
      <c r="F26" s="6" t="s">
        <v>1756</v>
      </c>
      <c r="G26" s="6" t="s">
        <v>37</v>
      </c>
      <c r="H26" s="6" t="s">
        <v>29</v>
      </c>
      <c r="I26" s="6" t="s">
        <v>2322</v>
      </c>
      <c r="J26" s="7" t="s">
        <v>14</v>
      </c>
    </row>
    <row r="27" spans="1:10">
      <c r="A27" s="6">
        <v>23</v>
      </c>
      <c r="B27" s="6" t="s">
        <v>1774</v>
      </c>
      <c r="C27" s="6" t="s">
        <v>1756</v>
      </c>
      <c r="D27" s="6" t="s">
        <v>2354</v>
      </c>
      <c r="E27" s="6" t="s">
        <v>1089</v>
      </c>
      <c r="F27" s="6" t="s">
        <v>1756</v>
      </c>
      <c r="G27" s="6" t="s">
        <v>37</v>
      </c>
      <c r="H27" s="6" t="s">
        <v>29</v>
      </c>
      <c r="I27" s="6" t="s">
        <v>2322</v>
      </c>
      <c r="J27" s="7" t="s">
        <v>14</v>
      </c>
    </row>
    <row r="28" spans="1:10">
      <c r="A28" s="6">
        <v>24</v>
      </c>
      <c r="B28" s="6" t="s">
        <v>2355</v>
      </c>
      <c r="C28" s="6" t="s">
        <v>1756</v>
      </c>
      <c r="D28" s="6" t="s">
        <v>2356</v>
      </c>
      <c r="E28" s="6" t="s">
        <v>1089</v>
      </c>
      <c r="F28" s="6" t="s">
        <v>1756</v>
      </c>
      <c r="G28" s="6" t="s">
        <v>33</v>
      </c>
      <c r="H28" s="6" t="s">
        <v>29</v>
      </c>
      <c r="I28" s="6" t="s">
        <v>2322</v>
      </c>
      <c r="J28" s="7" t="s">
        <v>14</v>
      </c>
    </row>
    <row r="29" spans="1:10">
      <c r="A29" s="6">
        <v>25</v>
      </c>
      <c r="B29" s="6" t="s">
        <v>2357</v>
      </c>
      <c r="C29" s="6" t="s">
        <v>1756</v>
      </c>
      <c r="D29" s="6" t="s">
        <v>1168</v>
      </c>
      <c r="E29" s="6" t="s">
        <v>1089</v>
      </c>
      <c r="F29" s="6" t="s">
        <v>1756</v>
      </c>
      <c r="G29" s="6" t="s">
        <v>37</v>
      </c>
      <c r="H29" s="6" t="s">
        <v>29</v>
      </c>
      <c r="I29" s="6" t="s">
        <v>2322</v>
      </c>
      <c r="J29" s="7" t="s">
        <v>14</v>
      </c>
    </row>
    <row r="30" spans="1:10">
      <c r="A30" s="6">
        <v>26</v>
      </c>
      <c r="B30" s="6" t="s">
        <v>2085</v>
      </c>
      <c r="C30" s="6" t="s">
        <v>1756</v>
      </c>
      <c r="D30" s="6" t="s">
        <v>32</v>
      </c>
      <c r="E30" s="6" t="s">
        <v>1089</v>
      </c>
      <c r="F30" s="6" t="s">
        <v>1756</v>
      </c>
      <c r="G30" s="6" t="s">
        <v>33</v>
      </c>
      <c r="H30" s="6" t="s">
        <v>29</v>
      </c>
      <c r="I30" s="6" t="s">
        <v>2322</v>
      </c>
      <c r="J30" s="7" t="s">
        <v>14</v>
      </c>
    </row>
    <row r="31" spans="1:10">
      <c r="A31" s="6">
        <v>27</v>
      </c>
      <c r="B31" s="6" t="s">
        <v>910</v>
      </c>
      <c r="C31" s="6" t="s">
        <v>1756</v>
      </c>
      <c r="D31" s="6" t="s">
        <v>1176</v>
      </c>
      <c r="E31" s="6" t="s">
        <v>1089</v>
      </c>
      <c r="F31" s="6" t="s">
        <v>1756</v>
      </c>
      <c r="G31" s="6" t="s">
        <v>37</v>
      </c>
      <c r="H31" s="6" t="s">
        <v>29</v>
      </c>
      <c r="I31" s="6" t="s">
        <v>2322</v>
      </c>
      <c r="J31" s="7" t="s">
        <v>14</v>
      </c>
    </row>
    <row r="32" spans="1:10">
      <c r="A32" s="6">
        <v>28</v>
      </c>
      <c r="B32" s="6" t="s">
        <v>2124</v>
      </c>
      <c r="C32" s="6" t="s">
        <v>1756</v>
      </c>
      <c r="D32" s="6" t="s">
        <v>1176</v>
      </c>
      <c r="E32" s="6" t="s">
        <v>1089</v>
      </c>
      <c r="F32" s="6" t="s">
        <v>1756</v>
      </c>
      <c r="G32" s="6" t="s">
        <v>37</v>
      </c>
      <c r="H32" s="6" t="s">
        <v>29</v>
      </c>
      <c r="I32" s="6" t="s">
        <v>2322</v>
      </c>
      <c r="J32" s="7" t="s">
        <v>14</v>
      </c>
    </row>
    <row r="33" spans="1:10">
      <c r="A33" s="6">
        <v>29</v>
      </c>
      <c r="B33" s="6" t="s">
        <v>2358</v>
      </c>
      <c r="C33" s="6" t="s">
        <v>1756</v>
      </c>
      <c r="D33" s="6" t="s">
        <v>2340</v>
      </c>
      <c r="E33" s="6" t="s">
        <v>1089</v>
      </c>
      <c r="F33" s="6" t="s">
        <v>1756</v>
      </c>
      <c r="G33" s="6" t="s">
        <v>37</v>
      </c>
      <c r="H33" s="6" t="s">
        <v>29</v>
      </c>
      <c r="I33" s="6" t="s">
        <v>2322</v>
      </c>
      <c r="J33" s="7" t="s">
        <v>14</v>
      </c>
    </row>
    <row r="34" spans="1:10">
      <c r="A34" s="6">
        <v>30</v>
      </c>
      <c r="B34" s="6" t="s">
        <v>2358</v>
      </c>
      <c r="C34" s="6" t="s">
        <v>1756</v>
      </c>
      <c r="D34" s="6" t="s">
        <v>2359</v>
      </c>
      <c r="E34" s="6" t="s">
        <v>1089</v>
      </c>
      <c r="F34" s="6" t="s">
        <v>1756</v>
      </c>
      <c r="G34" s="6" t="s">
        <v>37</v>
      </c>
      <c r="H34" s="6" t="s">
        <v>29</v>
      </c>
      <c r="I34" s="6" t="s">
        <v>2322</v>
      </c>
      <c r="J34" s="7" t="s">
        <v>14</v>
      </c>
    </row>
    <row r="35" spans="1:10">
      <c r="A35" s="6">
        <v>31</v>
      </c>
      <c r="B35" s="6" t="s">
        <v>2358</v>
      </c>
      <c r="C35" s="6" t="s">
        <v>1756</v>
      </c>
      <c r="D35" s="6" t="s">
        <v>2360</v>
      </c>
      <c r="E35" s="6" t="s">
        <v>1089</v>
      </c>
      <c r="F35" s="6" t="s">
        <v>1756</v>
      </c>
      <c r="G35" s="6" t="s">
        <v>37</v>
      </c>
      <c r="H35" s="6" t="s">
        <v>29</v>
      </c>
      <c r="I35" s="6" t="s">
        <v>2322</v>
      </c>
      <c r="J35" s="7" t="s">
        <v>14</v>
      </c>
    </row>
    <row r="36" spans="1:10">
      <c r="A36" s="6">
        <v>32</v>
      </c>
      <c r="B36" s="6" t="s">
        <v>632</v>
      </c>
      <c r="C36" s="6" t="s">
        <v>1756</v>
      </c>
      <c r="D36" s="6" t="s">
        <v>2361</v>
      </c>
      <c r="E36" s="6" t="s">
        <v>1089</v>
      </c>
      <c r="F36" s="6" t="s">
        <v>1756</v>
      </c>
      <c r="G36" s="6" t="s">
        <v>37</v>
      </c>
      <c r="H36" s="6" t="s">
        <v>29</v>
      </c>
      <c r="I36" s="6" t="s">
        <v>2322</v>
      </c>
      <c r="J36" s="7" t="s">
        <v>14</v>
      </c>
    </row>
    <row r="37" spans="1:10">
      <c r="A37" s="6">
        <v>33</v>
      </c>
      <c r="B37" s="6" t="s">
        <v>837</v>
      </c>
      <c r="C37" s="6" t="s">
        <v>1756</v>
      </c>
      <c r="D37" s="6" t="s">
        <v>2362</v>
      </c>
      <c r="E37" s="6" t="s">
        <v>1089</v>
      </c>
      <c r="F37" s="6" t="s">
        <v>1756</v>
      </c>
      <c r="G37" s="6" t="s">
        <v>37</v>
      </c>
      <c r="H37" s="6" t="s">
        <v>29</v>
      </c>
      <c r="I37" s="6" t="s">
        <v>2322</v>
      </c>
      <c r="J37" s="7" t="s">
        <v>14</v>
      </c>
    </row>
    <row r="38" spans="1:10">
      <c r="A38" s="6">
        <v>34</v>
      </c>
      <c r="B38" s="6" t="s">
        <v>2363</v>
      </c>
      <c r="C38" s="6" t="s">
        <v>1756</v>
      </c>
      <c r="D38" s="6" t="s">
        <v>2364</v>
      </c>
      <c r="E38" s="6" t="s">
        <v>1089</v>
      </c>
      <c r="F38" s="6" t="s">
        <v>1756</v>
      </c>
      <c r="G38" s="6" t="s">
        <v>37</v>
      </c>
      <c r="H38" s="6" t="s">
        <v>29</v>
      </c>
      <c r="I38" s="6" t="s">
        <v>2322</v>
      </c>
      <c r="J38" s="7" t="s">
        <v>14</v>
      </c>
    </row>
    <row r="39" spans="1:10">
      <c r="A39" s="6">
        <v>35</v>
      </c>
      <c r="B39" s="6" t="s">
        <v>2363</v>
      </c>
      <c r="C39" s="6" t="s">
        <v>1756</v>
      </c>
      <c r="D39" s="6" t="s">
        <v>2365</v>
      </c>
      <c r="E39" s="6" t="s">
        <v>1089</v>
      </c>
      <c r="F39" s="6" t="s">
        <v>1756</v>
      </c>
      <c r="G39" s="6" t="s">
        <v>37</v>
      </c>
      <c r="H39" s="6" t="s">
        <v>29</v>
      </c>
      <c r="I39" s="6" t="s">
        <v>2322</v>
      </c>
      <c r="J39" s="7" t="s">
        <v>14</v>
      </c>
    </row>
    <row r="40" spans="1:10">
      <c r="A40" s="6">
        <v>36</v>
      </c>
      <c r="B40" s="6" t="s">
        <v>2366</v>
      </c>
      <c r="C40" s="6" t="s">
        <v>1756</v>
      </c>
      <c r="D40" s="6" t="s">
        <v>2367</v>
      </c>
      <c r="E40" s="6" t="s">
        <v>1089</v>
      </c>
      <c r="F40" s="6" t="s">
        <v>1756</v>
      </c>
      <c r="G40" s="6" t="s">
        <v>37</v>
      </c>
      <c r="H40" s="6" t="s">
        <v>29</v>
      </c>
      <c r="I40" s="6" t="s">
        <v>2322</v>
      </c>
      <c r="J40" s="7" t="s">
        <v>14</v>
      </c>
    </row>
    <row r="41" spans="1:10">
      <c r="A41" s="6">
        <v>37</v>
      </c>
      <c r="B41" s="6" t="s">
        <v>65</v>
      </c>
      <c r="C41" s="6" t="s">
        <v>1756</v>
      </c>
      <c r="D41" s="6" t="s">
        <v>65</v>
      </c>
      <c r="E41" s="6" t="s">
        <v>1089</v>
      </c>
      <c r="F41" s="6" t="s">
        <v>1756</v>
      </c>
      <c r="G41" s="6" t="s">
        <v>37</v>
      </c>
      <c r="H41" s="6" t="s">
        <v>29</v>
      </c>
      <c r="I41" s="6" t="s">
        <v>2322</v>
      </c>
      <c r="J41" s="7" t="s">
        <v>14</v>
      </c>
    </row>
    <row r="42" spans="1:10">
      <c r="A42" s="6">
        <v>38</v>
      </c>
      <c r="B42" s="6" t="s">
        <v>2368</v>
      </c>
      <c r="C42" s="6" t="s">
        <v>1756</v>
      </c>
      <c r="D42" s="6" t="s">
        <v>1168</v>
      </c>
      <c r="E42" s="6" t="s">
        <v>1089</v>
      </c>
      <c r="F42" s="6" t="s">
        <v>1756</v>
      </c>
      <c r="G42" s="6" t="s">
        <v>28</v>
      </c>
      <c r="H42" s="6" t="s">
        <v>29</v>
      </c>
      <c r="I42" s="6" t="s">
        <v>2322</v>
      </c>
      <c r="J42" s="7" t="s">
        <v>14</v>
      </c>
    </row>
    <row r="43" spans="1:10">
      <c r="A43" s="6">
        <v>39</v>
      </c>
      <c r="B43" s="6" t="s">
        <v>2369</v>
      </c>
      <c r="C43" s="6" t="s">
        <v>1756</v>
      </c>
      <c r="D43" s="6" t="s">
        <v>2370</v>
      </c>
      <c r="E43" s="6" t="s">
        <v>1089</v>
      </c>
      <c r="F43" s="6" t="s">
        <v>1756</v>
      </c>
      <c r="G43" s="6" t="s">
        <v>37</v>
      </c>
      <c r="H43" s="6" t="s">
        <v>29</v>
      </c>
      <c r="I43" s="6" t="s">
        <v>2322</v>
      </c>
      <c r="J43" s="7" t="s">
        <v>14</v>
      </c>
    </row>
    <row r="44" spans="1:10">
      <c r="A44" s="6">
        <v>40</v>
      </c>
      <c r="B44" s="6" t="s">
        <v>1098</v>
      </c>
      <c r="C44" s="6" t="s">
        <v>1756</v>
      </c>
      <c r="D44" s="6" t="s">
        <v>1098</v>
      </c>
      <c r="E44" s="6" t="s">
        <v>1089</v>
      </c>
      <c r="F44" s="6" t="s">
        <v>1756</v>
      </c>
      <c r="G44" s="6" t="s">
        <v>37</v>
      </c>
      <c r="H44" s="6" t="s">
        <v>29</v>
      </c>
      <c r="I44" s="6" t="s">
        <v>2322</v>
      </c>
      <c r="J44" s="7" t="s">
        <v>14</v>
      </c>
    </row>
    <row r="45" spans="1:10">
      <c r="A45" s="6">
        <v>41</v>
      </c>
      <c r="B45" s="6" t="s">
        <v>2284</v>
      </c>
      <c r="C45" s="6" t="s">
        <v>1756</v>
      </c>
      <c r="D45" s="6" t="s">
        <v>1138</v>
      </c>
      <c r="E45" s="6" t="s">
        <v>1089</v>
      </c>
      <c r="F45" s="6" t="s">
        <v>1756</v>
      </c>
      <c r="G45" s="6" t="s">
        <v>37</v>
      </c>
      <c r="H45" s="6" t="s">
        <v>29</v>
      </c>
      <c r="I45" s="6" t="s">
        <v>2322</v>
      </c>
      <c r="J45" s="7" t="s">
        <v>14</v>
      </c>
    </row>
    <row r="46" spans="1:10">
      <c r="A46" s="6">
        <v>42</v>
      </c>
      <c r="B46" s="6" t="s">
        <v>2284</v>
      </c>
      <c r="C46" s="6" t="s">
        <v>1756</v>
      </c>
      <c r="D46" s="6" t="s">
        <v>2371</v>
      </c>
      <c r="E46" s="6" t="s">
        <v>1089</v>
      </c>
      <c r="F46" s="6" t="s">
        <v>1756</v>
      </c>
      <c r="G46" s="6" t="s">
        <v>37</v>
      </c>
      <c r="H46" s="6" t="s">
        <v>29</v>
      </c>
      <c r="I46" s="6" t="s">
        <v>2322</v>
      </c>
      <c r="J46" s="7" t="s">
        <v>14</v>
      </c>
    </row>
    <row r="47" spans="1:10">
      <c r="A47" s="6">
        <v>43</v>
      </c>
      <c r="B47" s="6" t="s">
        <v>2372</v>
      </c>
      <c r="C47" s="6" t="s">
        <v>1756</v>
      </c>
      <c r="D47" s="6" t="s">
        <v>2373</v>
      </c>
      <c r="E47" s="6" t="s">
        <v>1089</v>
      </c>
      <c r="F47" s="6" t="s">
        <v>1756</v>
      </c>
      <c r="G47" s="6" t="s">
        <v>28</v>
      </c>
      <c r="H47" s="6" t="s">
        <v>29</v>
      </c>
      <c r="I47" s="6" t="s">
        <v>2322</v>
      </c>
      <c r="J47" s="7" t="s">
        <v>14</v>
      </c>
    </row>
    <row r="48" spans="1:10">
      <c r="A48" s="6">
        <v>44</v>
      </c>
      <c r="B48" s="6" t="s">
        <v>2374</v>
      </c>
      <c r="C48" s="6" t="s">
        <v>1756</v>
      </c>
      <c r="D48" s="6" t="s">
        <v>2375</v>
      </c>
      <c r="E48" s="6" t="s">
        <v>1089</v>
      </c>
      <c r="F48" s="6" t="s">
        <v>1756</v>
      </c>
      <c r="G48" s="6" t="s">
        <v>33</v>
      </c>
      <c r="H48" s="6" t="s">
        <v>29</v>
      </c>
      <c r="I48" s="6" t="s">
        <v>2322</v>
      </c>
      <c r="J48" s="7" t="s">
        <v>14</v>
      </c>
    </row>
    <row r="49" spans="1:10">
      <c r="A49" s="6">
        <v>45</v>
      </c>
      <c r="B49" s="6" t="s">
        <v>2376</v>
      </c>
      <c r="C49" s="6" t="s">
        <v>1756</v>
      </c>
      <c r="D49" s="6" t="s">
        <v>2377</v>
      </c>
      <c r="E49" s="6" t="s">
        <v>1089</v>
      </c>
      <c r="F49" s="6" t="s">
        <v>1756</v>
      </c>
      <c r="G49" s="6" t="s">
        <v>28</v>
      </c>
      <c r="H49" s="6" t="s">
        <v>29</v>
      </c>
      <c r="I49" s="6" t="s">
        <v>2322</v>
      </c>
      <c r="J49" s="7" t="s">
        <v>14</v>
      </c>
    </row>
    <row r="50" spans="1:10">
      <c r="A50" s="6">
        <v>46</v>
      </c>
      <c r="B50" s="6" t="s">
        <v>2378</v>
      </c>
      <c r="C50" s="6" t="s">
        <v>1756</v>
      </c>
      <c r="D50" s="6" t="s">
        <v>2379</v>
      </c>
      <c r="E50" s="6" t="s">
        <v>1089</v>
      </c>
      <c r="F50" s="6" t="s">
        <v>1756</v>
      </c>
      <c r="G50" s="6" t="s">
        <v>33</v>
      </c>
      <c r="H50" s="6" t="s">
        <v>29</v>
      </c>
      <c r="I50" s="6" t="s">
        <v>2322</v>
      </c>
      <c r="J50" s="7" t="s">
        <v>14</v>
      </c>
    </row>
    <row r="51" spans="1:10">
      <c r="A51" s="6">
        <v>47</v>
      </c>
      <c r="B51" s="6" t="s">
        <v>2380</v>
      </c>
      <c r="C51" s="6" t="s">
        <v>1756</v>
      </c>
      <c r="D51" s="6" t="s">
        <v>2381</v>
      </c>
      <c r="E51" s="6" t="s">
        <v>1089</v>
      </c>
      <c r="F51" s="6" t="s">
        <v>1756</v>
      </c>
      <c r="G51" s="6" t="s">
        <v>33</v>
      </c>
      <c r="H51" s="6" t="s">
        <v>29</v>
      </c>
      <c r="I51" s="6" t="s">
        <v>2322</v>
      </c>
      <c r="J51" s="7" t="s">
        <v>14</v>
      </c>
    </row>
    <row r="52" spans="1:10">
      <c r="A52" s="6">
        <v>48</v>
      </c>
      <c r="B52" s="6" t="s">
        <v>2226</v>
      </c>
      <c r="C52" s="6" t="s">
        <v>1756</v>
      </c>
      <c r="D52" s="6" t="s">
        <v>1818</v>
      </c>
      <c r="E52" s="6" t="s">
        <v>1089</v>
      </c>
      <c r="F52" s="6" t="s">
        <v>1756</v>
      </c>
      <c r="G52" s="6" t="s">
        <v>28</v>
      </c>
      <c r="H52" s="6" t="s">
        <v>29</v>
      </c>
      <c r="I52" s="6" t="s">
        <v>2322</v>
      </c>
      <c r="J52" s="7" t="s">
        <v>14</v>
      </c>
    </row>
    <row r="53" spans="1:10">
      <c r="A53" s="6">
        <v>49</v>
      </c>
      <c r="B53" s="6" t="s">
        <v>1803</v>
      </c>
      <c r="C53" s="6" t="s">
        <v>1756</v>
      </c>
      <c r="D53" s="6" t="s">
        <v>1804</v>
      </c>
      <c r="E53" s="6" t="s">
        <v>1089</v>
      </c>
      <c r="F53" s="6" t="s">
        <v>1756</v>
      </c>
      <c r="G53" s="6" t="s">
        <v>37</v>
      </c>
      <c r="H53" s="6" t="s">
        <v>29</v>
      </c>
      <c r="I53" s="6" t="s">
        <v>2322</v>
      </c>
      <c r="J53" s="7" t="s">
        <v>14</v>
      </c>
    </row>
    <row r="54" spans="1:10">
      <c r="A54" s="6">
        <v>50</v>
      </c>
      <c r="B54" s="6" t="s">
        <v>2230</v>
      </c>
      <c r="C54" s="6" t="s">
        <v>1756</v>
      </c>
      <c r="D54" s="6" t="s">
        <v>2232</v>
      </c>
      <c r="E54" s="6" t="s">
        <v>1089</v>
      </c>
      <c r="F54" s="6" t="s">
        <v>1756</v>
      </c>
      <c r="G54" s="6" t="s">
        <v>28</v>
      </c>
      <c r="H54" s="6" t="s">
        <v>29</v>
      </c>
      <c r="I54" s="6" t="s">
        <v>2322</v>
      </c>
      <c r="J54" s="7" t="s">
        <v>14</v>
      </c>
    </row>
    <row r="55" spans="1:10">
      <c r="A55" s="6">
        <v>51</v>
      </c>
      <c r="B55" s="6" t="s">
        <v>538</v>
      </c>
      <c r="C55" s="6" t="s">
        <v>1756</v>
      </c>
      <c r="D55" s="6" t="s">
        <v>2382</v>
      </c>
      <c r="E55" s="6" t="s">
        <v>1089</v>
      </c>
      <c r="F55" s="6" t="s">
        <v>1756</v>
      </c>
      <c r="G55" s="6" t="s">
        <v>33</v>
      </c>
      <c r="H55" s="6" t="s">
        <v>29</v>
      </c>
      <c r="I55" s="6" t="s">
        <v>2322</v>
      </c>
      <c r="J55" s="7" t="s">
        <v>14</v>
      </c>
    </row>
    <row r="56" spans="1:10">
      <c r="A56" s="6">
        <v>52</v>
      </c>
      <c r="B56" s="6" t="s">
        <v>1805</v>
      </c>
      <c r="C56" s="6" t="s">
        <v>1756</v>
      </c>
      <c r="D56" s="6" t="s">
        <v>1800</v>
      </c>
      <c r="E56" s="6" t="s">
        <v>1089</v>
      </c>
      <c r="F56" s="6" t="s">
        <v>1756</v>
      </c>
      <c r="G56" s="6" t="s">
        <v>37</v>
      </c>
      <c r="H56" s="6" t="s">
        <v>29</v>
      </c>
      <c r="I56" s="6" t="s">
        <v>2322</v>
      </c>
      <c r="J56" s="7" t="s">
        <v>14</v>
      </c>
    </row>
    <row r="57" spans="1:10">
      <c r="A57" s="6">
        <v>53</v>
      </c>
      <c r="B57" s="6" t="s">
        <v>2383</v>
      </c>
      <c r="C57" s="6" t="s">
        <v>1756</v>
      </c>
      <c r="D57" s="6" t="s">
        <v>2384</v>
      </c>
      <c r="E57" s="6" t="s">
        <v>1089</v>
      </c>
      <c r="F57" s="6" t="s">
        <v>1756</v>
      </c>
      <c r="G57" s="6" t="s">
        <v>37</v>
      </c>
      <c r="H57" s="6" t="s">
        <v>29</v>
      </c>
      <c r="I57" s="6" t="s">
        <v>2322</v>
      </c>
      <c r="J57" s="7" t="s">
        <v>14</v>
      </c>
    </row>
    <row r="58" spans="1:10">
      <c r="A58" s="6">
        <v>54</v>
      </c>
      <c r="B58" s="6" t="s">
        <v>194</v>
      </c>
      <c r="C58" s="6" t="s">
        <v>1756</v>
      </c>
      <c r="D58" s="6" t="s">
        <v>2385</v>
      </c>
      <c r="E58" s="6" t="s">
        <v>1089</v>
      </c>
      <c r="F58" s="6" t="s">
        <v>1756</v>
      </c>
      <c r="G58" s="6" t="s">
        <v>28</v>
      </c>
      <c r="H58" s="6" t="s">
        <v>29</v>
      </c>
      <c r="I58" s="6" t="s">
        <v>2322</v>
      </c>
      <c r="J58" s="7" t="s">
        <v>14</v>
      </c>
    </row>
    <row r="59" spans="1:10">
      <c r="A59" s="6">
        <v>55</v>
      </c>
      <c r="B59" s="6" t="s">
        <v>2386</v>
      </c>
      <c r="C59" s="6" t="s">
        <v>1756</v>
      </c>
      <c r="D59" s="6" t="s">
        <v>2387</v>
      </c>
      <c r="E59" s="6" t="s">
        <v>1089</v>
      </c>
      <c r="F59" s="6" t="s">
        <v>1756</v>
      </c>
      <c r="G59" s="6" t="s">
        <v>37</v>
      </c>
      <c r="H59" s="6" t="s">
        <v>29</v>
      </c>
      <c r="I59" s="6" t="s">
        <v>2322</v>
      </c>
      <c r="J59" s="7" t="s">
        <v>14</v>
      </c>
    </row>
    <row r="60" spans="1:10">
      <c r="A60" s="6">
        <v>56</v>
      </c>
      <c r="B60" s="6" t="s">
        <v>2388</v>
      </c>
      <c r="C60" s="6" t="s">
        <v>1756</v>
      </c>
      <c r="D60" s="6" t="s">
        <v>811</v>
      </c>
      <c r="E60" s="6" t="s">
        <v>1089</v>
      </c>
      <c r="F60" s="6" t="s">
        <v>1756</v>
      </c>
      <c r="G60" s="6" t="s">
        <v>28</v>
      </c>
      <c r="H60" s="6" t="s">
        <v>29</v>
      </c>
      <c r="I60" s="6" t="s">
        <v>2322</v>
      </c>
      <c r="J60" s="7" t="s">
        <v>14</v>
      </c>
    </row>
    <row r="61" spans="1:10">
      <c r="A61" s="6">
        <v>57</v>
      </c>
      <c r="B61" s="6" t="s">
        <v>2388</v>
      </c>
      <c r="C61" s="6" t="s">
        <v>1756</v>
      </c>
      <c r="D61" s="6" t="s">
        <v>2389</v>
      </c>
      <c r="E61" s="6" t="s">
        <v>1089</v>
      </c>
      <c r="F61" s="6" t="s">
        <v>1756</v>
      </c>
      <c r="G61" s="6" t="s">
        <v>28</v>
      </c>
      <c r="H61" s="6" t="s">
        <v>29</v>
      </c>
      <c r="I61" s="6" t="s">
        <v>2322</v>
      </c>
      <c r="J61" s="7" t="s">
        <v>14</v>
      </c>
    </row>
    <row r="62" spans="1:10">
      <c r="A62" s="6">
        <v>58</v>
      </c>
      <c r="B62" s="6" t="s">
        <v>107</v>
      </c>
      <c r="C62" s="6" t="s">
        <v>1756</v>
      </c>
      <c r="D62" s="6" t="s">
        <v>2390</v>
      </c>
      <c r="E62" s="6" t="s">
        <v>1089</v>
      </c>
      <c r="F62" s="6" t="s">
        <v>1756</v>
      </c>
      <c r="G62" s="6" t="s">
        <v>37</v>
      </c>
      <c r="H62" s="6" t="s">
        <v>29</v>
      </c>
      <c r="I62" s="6" t="s">
        <v>2322</v>
      </c>
      <c r="J62" s="7" t="s">
        <v>14</v>
      </c>
    </row>
    <row r="63" spans="1:10">
      <c r="A63" s="6">
        <v>59</v>
      </c>
      <c r="B63" s="6" t="s">
        <v>2391</v>
      </c>
      <c r="C63" s="6" t="s">
        <v>1756</v>
      </c>
      <c r="D63" s="6" t="s">
        <v>2392</v>
      </c>
      <c r="E63" s="6" t="s">
        <v>1089</v>
      </c>
      <c r="F63" s="6" t="s">
        <v>1756</v>
      </c>
      <c r="G63" s="6" t="s">
        <v>37</v>
      </c>
      <c r="H63" s="6" t="s">
        <v>29</v>
      </c>
      <c r="I63" s="6" t="s">
        <v>2322</v>
      </c>
      <c r="J63" s="7" t="s">
        <v>14</v>
      </c>
    </row>
    <row r="64" spans="1:10">
      <c r="A64" s="6">
        <v>60</v>
      </c>
      <c r="B64" s="6" t="s">
        <v>2393</v>
      </c>
      <c r="C64" s="6" t="s">
        <v>1756</v>
      </c>
      <c r="D64" s="6" t="s">
        <v>2394</v>
      </c>
      <c r="E64" s="6" t="s">
        <v>1089</v>
      </c>
      <c r="F64" s="6" t="s">
        <v>1756</v>
      </c>
      <c r="G64" s="6" t="s">
        <v>37</v>
      </c>
      <c r="H64" s="6" t="s">
        <v>29</v>
      </c>
      <c r="I64" s="6" t="s">
        <v>2322</v>
      </c>
      <c r="J64" s="7" t="s">
        <v>14</v>
      </c>
    </row>
    <row r="65" spans="1:10">
      <c r="A65" s="6">
        <v>61</v>
      </c>
      <c r="B65" s="6" t="s">
        <v>2395</v>
      </c>
      <c r="C65" s="6" t="s">
        <v>1756</v>
      </c>
      <c r="D65" s="6" t="s">
        <v>2396</v>
      </c>
      <c r="E65" s="6" t="s">
        <v>1089</v>
      </c>
      <c r="F65" s="6" t="s">
        <v>1756</v>
      </c>
      <c r="G65" s="6" t="s">
        <v>37</v>
      </c>
      <c r="H65" s="6" t="s">
        <v>29</v>
      </c>
      <c r="I65" s="6" t="s">
        <v>2322</v>
      </c>
      <c r="J65" s="7" t="s">
        <v>14</v>
      </c>
    </row>
    <row r="66" spans="1:10">
      <c r="A66" s="6">
        <v>62</v>
      </c>
      <c r="B66" s="6" t="s">
        <v>2397</v>
      </c>
      <c r="C66" s="6" t="s">
        <v>1756</v>
      </c>
      <c r="D66" s="6" t="s">
        <v>2398</v>
      </c>
      <c r="E66" s="6" t="s">
        <v>1089</v>
      </c>
      <c r="F66" s="6" t="s">
        <v>1756</v>
      </c>
      <c r="G66" s="6" t="s">
        <v>37</v>
      </c>
      <c r="H66" s="6" t="s">
        <v>29</v>
      </c>
      <c r="I66" s="6" t="s">
        <v>2322</v>
      </c>
      <c r="J66" s="7" t="s">
        <v>14</v>
      </c>
    </row>
    <row r="67" spans="1:10">
      <c r="A67" s="6">
        <v>63</v>
      </c>
      <c r="B67" s="6" t="s">
        <v>2399</v>
      </c>
      <c r="C67" s="6" t="s">
        <v>1756</v>
      </c>
      <c r="D67" s="6" t="s">
        <v>2400</v>
      </c>
      <c r="E67" s="6" t="s">
        <v>1089</v>
      </c>
      <c r="F67" s="6" t="s">
        <v>1756</v>
      </c>
      <c r="G67" s="6" t="s">
        <v>37</v>
      </c>
      <c r="H67" s="6" t="s">
        <v>29</v>
      </c>
      <c r="I67" s="6" t="s">
        <v>2322</v>
      </c>
      <c r="J67" s="7" t="s">
        <v>14</v>
      </c>
    </row>
    <row r="68" spans="1:10">
      <c r="A68" s="6">
        <v>64</v>
      </c>
      <c r="B68" s="6" t="s">
        <v>2401</v>
      </c>
      <c r="C68" s="6" t="s">
        <v>1756</v>
      </c>
      <c r="D68" s="6" t="s">
        <v>2402</v>
      </c>
      <c r="E68" s="6" t="s">
        <v>1089</v>
      </c>
      <c r="F68" s="6" t="s">
        <v>1756</v>
      </c>
      <c r="G68" s="6" t="s">
        <v>37</v>
      </c>
      <c r="H68" s="6" t="s">
        <v>29</v>
      </c>
      <c r="I68" s="6" t="s">
        <v>2322</v>
      </c>
      <c r="J68" s="7" t="s">
        <v>14</v>
      </c>
    </row>
    <row r="69" spans="1:10">
      <c r="A69" s="6">
        <v>65</v>
      </c>
      <c r="B69" s="6" t="s">
        <v>2403</v>
      </c>
      <c r="C69" s="6" t="s">
        <v>1756</v>
      </c>
      <c r="D69" s="6" t="s">
        <v>2403</v>
      </c>
      <c r="E69" s="6" t="s">
        <v>1089</v>
      </c>
      <c r="F69" s="6" t="s">
        <v>1756</v>
      </c>
      <c r="G69" s="6" t="s">
        <v>37</v>
      </c>
      <c r="H69" s="6" t="s">
        <v>29</v>
      </c>
      <c r="I69" s="6" t="s">
        <v>2322</v>
      </c>
      <c r="J69" s="7" t="s">
        <v>14</v>
      </c>
    </row>
    <row r="70" spans="1:10">
      <c r="A70" s="6">
        <v>66</v>
      </c>
      <c r="B70" s="6" t="s">
        <v>2404</v>
      </c>
      <c r="C70" s="6" t="s">
        <v>1756</v>
      </c>
      <c r="D70" s="6" t="s">
        <v>2404</v>
      </c>
      <c r="E70" s="6" t="s">
        <v>1089</v>
      </c>
      <c r="F70" s="6" t="s">
        <v>1756</v>
      </c>
      <c r="G70" s="6" t="s">
        <v>37</v>
      </c>
      <c r="H70" s="6" t="s">
        <v>29</v>
      </c>
      <c r="I70" s="6" t="s">
        <v>2322</v>
      </c>
      <c r="J70" s="7" t="s">
        <v>14</v>
      </c>
    </row>
    <row r="71" spans="1:10">
      <c r="A71" s="6">
        <v>67</v>
      </c>
      <c r="B71" s="6" t="s">
        <v>2405</v>
      </c>
      <c r="C71" s="6" t="s">
        <v>1756</v>
      </c>
      <c r="D71" s="6" t="s">
        <v>808</v>
      </c>
      <c r="E71" s="6" t="s">
        <v>1089</v>
      </c>
      <c r="F71" s="6" t="s">
        <v>1756</v>
      </c>
      <c r="G71" s="6" t="s">
        <v>37</v>
      </c>
      <c r="H71" s="6" t="s">
        <v>29</v>
      </c>
      <c r="I71" s="6" t="s">
        <v>2322</v>
      </c>
      <c r="J71" s="7" t="s">
        <v>14</v>
      </c>
    </row>
    <row r="72" spans="1:10">
      <c r="A72" s="6">
        <v>68</v>
      </c>
      <c r="B72" s="6" t="s">
        <v>32</v>
      </c>
      <c r="C72" s="6" t="s">
        <v>1756</v>
      </c>
      <c r="D72" s="6" t="s">
        <v>32</v>
      </c>
      <c r="E72" s="6" t="s">
        <v>1089</v>
      </c>
      <c r="F72" s="6" t="s">
        <v>1756</v>
      </c>
      <c r="G72" s="6" t="s">
        <v>33</v>
      </c>
      <c r="H72" s="6" t="s">
        <v>29</v>
      </c>
      <c r="I72" s="6" t="s">
        <v>2322</v>
      </c>
      <c r="J72" s="7" t="s">
        <v>14</v>
      </c>
    </row>
    <row r="73" spans="1:10">
      <c r="A73" s="6">
        <v>69</v>
      </c>
      <c r="B73" s="6" t="s">
        <v>2406</v>
      </c>
      <c r="C73" s="6" t="s">
        <v>1756</v>
      </c>
      <c r="D73" s="6" t="s">
        <v>2406</v>
      </c>
      <c r="E73" s="6" t="s">
        <v>1089</v>
      </c>
      <c r="F73" s="6" t="s">
        <v>1756</v>
      </c>
      <c r="G73" s="6" t="s">
        <v>37</v>
      </c>
      <c r="H73" s="6" t="s">
        <v>29</v>
      </c>
      <c r="I73" s="6" t="s">
        <v>2322</v>
      </c>
      <c r="J73" s="7" t="s">
        <v>14</v>
      </c>
    </row>
    <row r="74" spans="1:10">
      <c r="A74" s="6">
        <v>70</v>
      </c>
      <c r="B74" s="6" t="s">
        <v>2407</v>
      </c>
      <c r="C74" s="6" t="s">
        <v>1756</v>
      </c>
      <c r="D74" s="6" t="s">
        <v>2408</v>
      </c>
      <c r="E74" s="6" t="s">
        <v>1089</v>
      </c>
      <c r="F74" s="6" t="s">
        <v>1756</v>
      </c>
      <c r="G74" s="6" t="s">
        <v>37</v>
      </c>
      <c r="H74" s="6" t="s">
        <v>29</v>
      </c>
      <c r="I74" s="6" t="s">
        <v>2322</v>
      </c>
      <c r="J74" s="7" t="s">
        <v>14</v>
      </c>
    </row>
    <row r="75" spans="1:10">
      <c r="A75" s="6">
        <v>71</v>
      </c>
      <c r="B75" s="6" t="s">
        <v>2409</v>
      </c>
      <c r="C75" s="6" t="s">
        <v>1756</v>
      </c>
      <c r="D75" s="6" t="s">
        <v>65</v>
      </c>
      <c r="E75" s="6" t="s">
        <v>1089</v>
      </c>
      <c r="F75" s="6" t="s">
        <v>1756</v>
      </c>
      <c r="G75" s="6" t="s">
        <v>37</v>
      </c>
      <c r="H75" s="6" t="s">
        <v>29</v>
      </c>
      <c r="I75" s="6" t="s">
        <v>2322</v>
      </c>
      <c r="J75" s="7" t="s">
        <v>14</v>
      </c>
    </row>
    <row r="76" spans="1:10">
      <c r="A76" s="6">
        <v>72</v>
      </c>
      <c r="B76" s="6" t="s">
        <v>2410</v>
      </c>
      <c r="C76" s="6" t="s">
        <v>1756</v>
      </c>
      <c r="D76" s="6" t="s">
        <v>2411</v>
      </c>
      <c r="E76" s="6" t="s">
        <v>1089</v>
      </c>
      <c r="F76" s="6" t="s">
        <v>1756</v>
      </c>
      <c r="G76" s="6" t="s">
        <v>37</v>
      </c>
      <c r="H76" s="6" t="s">
        <v>29</v>
      </c>
      <c r="I76" s="6" t="s">
        <v>2322</v>
      </c>
      <c r="J76" s="7" t="s">
        <v>14</v>
      </c>
    </row>
    <row r="77" spans="1:10">
      <c r="A77" s="6">
        <v>73</v>
      </c>
      <c r="B77" s="6" t="s">
        <v>2410</v>
      </c>
      <c r="C77" s="6" t="s">
        <v>1756</v>
      </c>
      <c r="D77" s="6" t="s">
        <v>2412</v>
      </c>
      <c r="E77" s="6" t="s">
        <v>1089</v>
      </c>
      <c r="F77" s="6" t="s">
        <v>1756</v>
      </c>
      <c r="G77" s="6" t="s">
        <v>37</v>
      </c>
      <c r="H77" s="6" t="s">
        <v>29</v>
      </c>
      <c r="I77" s="6" t="s">
        <v>2322</v>
      </c>
      <c r="J77" s="7" t="s">
        <v>14</v>
      </c>
    </row>
    <row r="78" spans="1:10">
      <c r="A78" s="6">
        <v>74</v>
      </c>
      <c r="B78" s="6" t="s">
        <v>2410</v>
      </c>
      <c r="C78" s="6" t="s">
        <v>1756</v>
      </c>
      <c r="D78" s="6" t="s">
        <v>2413</v>
      </c>
      <c r="E78" s="6" t="s">
        <v>1089</v>
      </c>
      <c r="F78" s="6" t="s">
        <v>1756</v>
      </c>
      <c r="G78" s="6" t="s">
        <v>37</v>
      </c>
      <c r="H78" s="6" t="s">
        <v>29</v>
      </c>
      <c r="I78" s="6" t="s">
        <v>2322</v>
      </c>
      <c r="J78" s="7" t="s">
        <v>14</v>
      </c>
    </row>
    <row r="79" spans="1:10">
      <c r="A79" s="6">
        <v>75</v>
      </c>
      <c r="B79" s="6" t="s">
        <v>1095</v>
      </c>
      <c r="C79" s="6" t="s">
        <v>1756</v>
      </c>
      <c r="D79" s="6" t="s">
        <v>1095</v>
      </c>
      <c r="E79" s="6" t="s">
        <v>1089</v>
      </c>
      <c r="F79" s="6" t="s">
        <v>1756</v>
      </c>
      <c r="G79" s="6" t="s">
        <v>37</v>
      </c>
      <c r="H79" s="6" t="s">
        <v>29</v>
      </c>
      <c r="I79" s="6" t="s">
        <v>2322</v>
      </c>
      <c r="J79" s="7" t="s">
        <v>14</v>
      </c>
    </row>
    <row r="80" spans="1:10">
      <c r="A80" s="6">
        <v>76</v>
      </c>
      <c r="B80" s="6" t="s">
        <v>2414</v>
      </c>
      <c r="C80" s="6" t="s">
        <v>1756</v>
      </c>
      <c r="D80" s="6" t="s">
        <v>2415</v>
      </c>
      <c r="E80" s="6" t="s">
        <v>1089</v>
      </c>
      <c r="F80" s="6" t="s">
        <v>1756</v>
      </c>
      <c r="G80" s="6" t="s">
        <v>28</v>
      </c>
      <c r="H80" s="6" t="s">
        <v>29</v>
      </c>
      <c r="I80" s="6" t="s">
        <v>2322</v>
      </c>
      <c r="J80" s="7" t="s">
        <v>14</v>
      </c>
    </row>
    <row r="81" spans="1:10">
      <c r="A81" s="6">
        <v>77</v>
      </c>
      <c r="B81" s="6" t="s">
        <v>2414</v>
      </c>
      <c r="C81" s="6" t="s">
        <v>1756</v>
      </c>
      <c r="D81" s="6" t="s">
        <v>2416</v>
      </c>
      <c r="E81" s="6" t="s">
        <v>1089</v>
      </c>
      <c r="F81" s="6" t="s">
        <v>1756</v>
      </c>
      <c r="G81" s="6" t="s">
        <v>33</v>
      </c>
      <c r="H81" s="6" t="s">
        <v>29</v>
      </c>
      <c r="I81" s="6" t="s">
        <v>2322</v>
      </c>
      <c r="J81" s="7" t="s">
        <v>14</v>
      </c>
    </row>
    <row r="82" spans="1:10">
      <c r="A82" s="6">
        <v>78</v>
      </c>
      <c r="B82" s="6" t="s">
        <v>2417</v>
      </c>
      <c r="C82" s="6" t="s">
        <v>1756</v>
      </c>
      <c r="D82" s="6" t="s">
        <v>2415</v>
      </c>
      <c r="E82" s="6" t="s">
        <v>1089</v>
      </c>
      <c r="F82" s="6" t="s">
        <v>1756</v>
      </c>
      <c r="G82" s="6" t="s">
        <v>28</v>
      </c>
      <c r="H82" s="6" t="s">
        <v>29</v>
      </c>
      <c r="I82" s="6" t="s">
        <v>2322</v>
      </c>
      <c r="J82" s="7" t="s">
        <v>14</v>
      </c>
    </row>
    <row r="83" spans="1:10">
      <c r="A83" s="6">
        <v>79</v>
      </c>
      <c r="B83" s="6" t="s">
        <v>671</v>
      </c>
      <c r="C83" s="6" t="s">
        <v>1756</v>
      </c>
      <c r="D83" s="6" t="s">
        <v>2418</v>
      </c>
      <c r="E83" s="6" t="s">
        <v>1089</v>
      </c>
      <c r="F83" s="6" t="s">
        <v>1756</v>
      </c>
      <c r="G83" s="6" t="s">
        <v>28</v>
      </c>
      <c r="H83" s="6" t="s">
        <v>29</v>
      </c>
      <c r="I83" s="6" t="s">
        <v>2322</v>
      </c>
      <c r="J83" s="7" t="s">
        <v>14</v>
      </c>
    </row>
    <row r="84" spans="1:10">
      <c r="A84" s="6">
        <v>80</v>
      </c>
      <c r="B84" s="6" t="s">
        <v>1104</v>
      </c>
      <c r="C84" s="6" t="s">
        <v>1756</v>
      </c>
      <c r="D84" s="6" t="s">
        <v>2419</v>
      </c>
      <c r="E84" s="6" t="s">
        <v>1089</v>
      </c>
      <c r="F84" s="6" t="s">
        <v>1756</v>
      </c>
      <c r="G84" s="6" t="s">
        <v>37</v>
      </c>
      <c r="H84" s="6" t="s">
        <v>29</v>
      </c>
      <c r="I84" s="6" t="s">
        <v>2322</v>
      </c>
      <c r="J84" s="7" t="s">
        <v>14</v>
      </c>
    </row>
    <row r="85" spans="1:10">
      <c r="A85" s="6">
        <v>81</v>
      </c>
      <c r="B85" s="6" t="s">
        <v>1106</v>
      </c>
      <c r="C85" s="6" t="s">
        <v>1756</v>
      </c>
      <c r="D85" s="6" t="s">
        <v>2420</v>
      </c>
      <c r="E85" s="6" t="s">
        <v>1089</v>
      </c>
      <c r="F85" s="6" t="s">
        <v>1756</v>
      </c>
      <c r="G85" s="6" t="s">
        <v>37</v>
      </c>
      <c r="H85" s="6" t="s">
        <v>29</v>
      </c>
      <c r="I85" s="6" t="s">
        <v>2322</v>
      </c>
      <c r="J85" s="7" t="s">
        <v>14</v>
      </c>
    </row>
    <row r="86" spans="1:10">
      <c r="A86" s="6">
        <v>82</v>
      </c>
      <c r="B86" s="6" t="s">
        <v>2421</v>
      </c>
      <c r="C86" s="6" t="s">
        <v>1756</v>
      </c>
      <c r="D86" s="6" t="s">
        <v>2422</v>
      </c>
      <c r="E86" s="6" t="s">
        <v>1089</v>
      </c>
      <c r="F86" s="6" t="s">
        <v>1756</v>
      </c>
      <c r="G86" s="6" t="s">
        <v>37</v>
      </c>
      <c r="H86" s="6" t="s">
        <v>29</v>
      </c>
      <c r="I86" s="6" t="s">
        <v>2322</v>
      </c>
      <c r="J86" s="7" t="s">
        <v>14</v>
      </c>
    </row>
    <row r="87" spans="1:10">
      <c r="A87" s="6">
        <v>83</v>
      </c>
      <c r="B87" s="6" t="s">
        <v>2423</v>
      </c>
      <c r="C87" s="6" t="s">
        <v>1756</v>
      </c>
      <c r="D87" s="6" t="s">
        <v>2424</v>
      </c>
      <c r="E87" s="6" t="s">
        <v>1089</v>
      </c>
      <c r="F87" s="6" t="s">
        <v>1756</v>
      </c>
      <c r="G87" s="6" t="s">
        <v>37</v>
      </c>
      <c r="H87" s="6" t="s">
        <v>29</v>
      </c>
      <c r="I87" s="6" t="s">
        <v>2322</v>
      </c>
      <c r="J87" s="7" t="s">
        <v>14</v>
      </c>
    </row>
    <row r="88" spans="1:10">
      <c r="A88" s="6">
        <v>84</v>
      </c>
      <c r="B88" s="6" t="s">
        <v>2425</v>
      </c>
      <c r="C88" s="6" t="s">
        <v>1756</v>
      </c>
      <c r="D88" s="6" t="s">
        <v>2426</v>
      </c>
      <c r="E88" s="6" t="s">
        <v>1089</v>
      </c>
      <c r="F88" s="6" t="s">
        <v>1756</v>
      </c>
      <c r="G88" s="6" t="s">
        <v>37</v>
      </c>
      <c r="H88" s="6" t="s">
        <v>29</v>
      </c>
      <c r="I88" s="6" t="s">
        <v>2322</v>
      </c>
      <c r="J88" s="7" t="s">
        <v>14</v>
      </c>
    </row>
    <row r="89" spans="1:10">
      <c r="A89" s="6">
        <v>85</v>
      </c>
      <c r="B89" s="6" t="s">
        <v>2427</v>
      </c>
      <c r="C89" s="6" t="s">
        <v>1756</v>
      </c>
      <c r="D89" s="6" t="s">
        <v>2428</v>
      </c>
      <c r="E89" s="6" t="s">
        <v>1089</v>
      </c>
      <c r="F89" s="6" t="s">
        <v>1756</v>
      </c>
      <c r="G89" s="6" t="s">
        <v>37</v>
      </c>
      <c r="H89" s="6" t="s">
        <v>29</v>
      </c>
      <c r="I89" s="6" t="s">
        <v>2322</v>
      </c>
      <c r="J89" s="7" t="s">
        <v>14</v>
      </c>
    </row>
    <row r="90" spans="1:10">
      <c r="A90" s="6">
        <v>86</v>
      </c>
      <c r="B90" s="6" t="s">
        <v>1108</v>
      </c>
      <c r="C90" s="6" t="s">
        <v>1756</v>
      </c>
      <c r="D90" s="6" t="s">
        <v>2429</v>
      </c>
      <c r="E90" s="6" t="s">
        <v>1089</v>
      </c>
      <c r="F90" s="6" t="s">
        <v>1756</v>
      </c>
      <c r="G90" s="6" t="s">
        <v>37</v>
      </c>
      <c r="H90" s="6" t="s">
        <v>29</v>
      </c>
      <c r="I90" s="6" t="s">
        <v>2322</v>
      </c>
      <c r="J90" s="7" t="s">
        <v>14</v>
      </c>
    </row>
    <row r="91" spans="1:10">
      <c r="A91" s="6">
        <v>87</v>
      </c>
      <c r="B91" s="6" t="s">
        <v>1112</v>
      </c>
      <c r="C91" s="6" t="s">
        <v>1756</v>
      </c>
      <c r="D91" s="6" t="s">
        <v>2430</v>
      </c>
      <c r="E91" s="6" t="s">
        <v>1089</v>
      </c>
      <c r="F91" s="6" t="s">
        <v>1756</v>
      </c>
      <c r="G91" s="6" t="s">
        <v>37</v>
      </c>
      <c r="H91" s="6" t="s">
        <v>29</v>
      </c>
      <c r="I91" s="6" t="s">
        <v>2322</v>
      </c>
      <c r="J91" s="7" t="s">
        <v>14</v>
      </c>
    </row>
    <row r="92" spans="1:10">
      <c r="A92" s="6">
        <v>88</v>
      </c>
      <c r="B92" s="6" t="s">
        <v>1114</v>
      </c>
      <c r="C92" s="6" t="s">
        <v>1756</v>
      </c>
      <c r="D92" s="6" t="s">
        <v>2431</v>
      </c>
      <c r="E92" s="6" t="s">
        <v>1089</v>
      </c>
      <c r="F92" s="6" t="s">
        <v>1756</v>
      </c>
      <c r="G92" s="6" t="s">
        <v>37</v>
      </c>
      <c r="H92" s="6" t="s">
        <v>29</v>
      </c>
      <c r="I92" s="6" t="s">
        <v>2322</v>
      </c>
      <c r="J92" s="7" t="s">
        <v>14</v>
      </c>
    </row>
    <row r="93" spans="1:10">
      <c r="A93" s="6">
        <v>89</v>
      </c>
      <c r="B93" s="6" t="s">
        <v>1114</v>
      </c>
      <c r="C93" s="6" t="s">
        <v>1756</v>
      </c>
      <c r="D93" s="6" t="s">
        <v>2432</v>
      </c>
      <c r="E93" s="6" t="s">
        <v>1089</v>
      </c>
      <c r="F93" s="6" t="s">
        <v>1756</v>
      </c>
      <c r="G93" s="6" t="s">
        <v>37</v>
      </c>
      <c r="H93" s="6" t="s">
        <v>29</v>
      </c>
      <c r="I93" s="6" t="s">
        <v>2322</v>
      </c>
      <c r="J93" s="7" t="s">
        <v>14</v>
      </c>
    </row>
    <row r="94" spans="1:10">
      <c r="A94" s="6">
        <v>90</v>
      </c>
      <c r="B94" s="6" t="s">
        <v>1114</v>
      </c>
      <c r="C94" s="6" t="s">
        <v>1756</v>
      </c>
      <c r="D94" s="6" t="s">
        <v>2433</v>
      </c>
      <c r="E94" s="6" t="s">
        <v>1089</v>
      </c>
      <c r="F94" s="6" t="s">
        <v>1756</v>
      </c>
      <c r="G94" s="6" t="s">
        <v>37</v>
      </c>
      <c r="H94" s="6" t="s">
        <v>29</v>
      </c>
      <c r="I94" s="6" t="s">
        <v>2322</v>
      </c>
      <c r="J94" s="7" t="s">
        <v>14</v>
      </c>
    </row>
    <row r="95" spans="1:10">
      <c r="A95" s="6">
        <v>91</v>
      </c>
      <c r="B95" s="6" t="s">
        <v>2434</v>
      </c>
      <c r="C95" s="6" t="s">
        <v>1756</v>
      </c>
      <c r="D95" s="6" t="s">
        <v>2435</v>
      </c>
      <c r="E95" s="6" t="s">
        <v>1089</v>
      </c>
      <c r="F95" s="6" t="s">
        <v>1756</v>
      </c>
      <c r="G95" s="6" t="s">
        <v>37</v>
      </c>
      <c r="H95" s="6" t="s">
        <v>29</v>
      </c>
      <c r="I95" s="6" t="s">
        <v>2322</v>
      </c>
      <c r="J95" s="7" t="s">
        <v>14</v>
      </c>
    </row>
    <row r="96" spans="1:10">
      <c r="A96" s="6">
        <v>92</v>
      </c>
      <c r="B96" s="6" t="s">
        <v>2434</v>
      </c>
      <c r="C96" s="6" t="s">
        <v>1756</v>
      </c>
      <c r="D96" s="6" t="s">
        <v>2436</v>
      </c>
      <c r="E96" s="6" t="s">
        <v>1089</v>
      </c>
      <c r="F96" s="6" t="s">
        <v>1756</v>
      </c>
      <c r="G96" s="6" t="s">
        <v>37</v>
      </c>
      <c r="H96" s="6" t="s">
        <v>29</v>
      </c>
      <c r="I96" s="6" t="s">
        <v>2322</v>
      </c>
      <c r="J96" s="7" t="s">
        <v>14</v>
      </c>
    </row>
    <row r="97" spans="1:10">
      <c r="A97" s="6">
        <v>93</v>
      </c>
      <c r="B97" s="6" t="s">
        <v>2434</v>
      </c>
      <c r="C97" s="6" t="s">
        <v>1756</v>
      </c>
      <c r="D97" s="6" t="s">
        <v>2437</v>
      </c>
      <c r="E97" s="6" t="s">
        <v>1089</v>
      </c>
      <c r="F97" s="6" t="s">
        <v>1756</v>
      </c>
      <c r="G97" s="6" t="s">
        <v>37</v>
      </c>
      <c r="H97" s="6" t="s">
        <v>29</v>
      </c>
      <c r="I97" s="6" t="s">
        <v>2322</v>
      </c>
      <c r="J97" s="7" t="s">
        <v>14</v>
      </c>
    </row>
    <row r="98" spans="1:10">
      <c r="A98" s="6">
        <v>94</v>
      </c>
      <c r="B98" s="6" t="s">
        <v>1121</v>
      </c>
      <c r="C98" s="6" t="s">
        <v>1756</v>
      </c>
      <c r="D98" s="6" t="s">
        <v>1132</v>
      </c>
      <c r="E98" s="6" t="s">
        <v>1089</v>
      </c>
      <c r="F98" s="6" t="s">
        <v>1756</v>
      </c>
      <c r="G98" s="6" t="s">
        <v>37</v>
      </c>
      <c r="H98" s="6" t="s">
        <v>29</v>
      </c>
      <c r="I98" s="6" t="s">
        <v>2322</v>
      </c>
      <c r="J98" s="7" t="s">
        <v>14</v>
      </c>
    </row>
    <row r="99" spans="1:10">
      <c r="A99" s="6">
        <v>95</v>
      </c>
      <c r="B99" s="6" t="s">
        <v>1121</v>
      </c>
      <c r="C99" s="6" t="s">
        <v>1756</v>
      </c>
      <c r="D99" s="6" t="s">
        <v>1091</v>
      </c>
      <c r="E99" s="6" t="s">
        <v>1089</v>
      </c>
      <c r="F99" s="6" t="s">
        <v>1756</v>
      </c>
      <c r="G99" s="6" t="s">
        <v>37</v>
      </c>
      <c r="H99" s="6" t="s">
        <v>29</v>
      </c>
      <c r="I99" s="6" t="s">
        <v>2322</v>
      </c>
      <c r="J99" s="7" t="s">
        <v>14</v>
      </c>
    </row>
    <row r="100" spans="1:10">
      <c r="A100" s="6">
        <v>96</v>
      </c>
      <c r="B100" s="6" t="s">
        <v>1121</v>
      </c>
      <c r="C100" s="6" t="s">
        <v>1756</v>
      </c>
      <c r="D100" s="6" t="s">
        <v>2438</v>
      </c>
      <c r="E100" s="6" t="s">
        <v>1089</v>
      </c>
      <c r="F100" s="6" t="s">
        <v>1756</v>
      </c>
      <c r="G100" s="6" t="s">
        <v>37</v>
      </c>
      <c r="H100" s="6" t="s">
        <v>29</v>
      </c>
      <c r="I100" s="6" t="s">
        <v>2322</v>
      </c>
      <c r="J100" s="7" t="s">
        <v>14</v>
      </c>
    </row>
    <row r="101" spans="1:10">
      <c r="A101" s="6">
        <v>97</v>
      </c>
      <c r="B101" s="6" t="s">
        <v>1121</v>
      </c>
      <c r="C101" s="6" t="s">
        <v>1756</v>
      </c>
      <c r="D101" s="6" t="s">
        <v>53</v>
      </c>
      <c r="E101" s="6" t="s">
        <v>1089</v>
      </c>
      <c r="F101" s="6" t="s">
        <v>1756</v>
      </c>
      <c r="G101" s="6" t="s">
        <v>37</v>
      </c>
      <c r="H101" s="6" t="s">
        <v>29</v>
      </c>
      <c r="I101" s="6" t="s">
        <v>2322</v>
      </c>
      <c r="J101" s="7" t="s">
        <v>14</v>
      </c>
    </row>
    <row r="102" spans="1:10">
      <c r="A102" s="6">
        <v>98</v>
      </c>
      <c r="B102" s="6" t="s">
        <v>1126</v>
      </c>
      <c r="C102" s="6" t="s">
        <v>1756</v>
      </c>
      <c r="D102" s="6" t="s">
        <v>1124</v>
      </c>
      <c r="E102" s="6" t="s">
        <v>1089</v>
      </c>
      <c r="F102" s="6" t="s">
        <v>1756</v>
      </c>
      <c r="G102" s="6" t="s">
        <v>37</v>
      </c>
      <c r="H102" s="6" t="s">
        <v>29</v>
      </c>
      <c r="I102" s="6" t="s">
        <v>2322</v>
      </c>
      <c r="J102" s="7" t="s">
        <v>14</v>
      </c>
    </row>
    <row r="103" spans="1:10">
      <c r="A103" s="6">
        <v>99</v>
      </c>
      <c r="B103" s="6" t="s">
        <v>2439</v>
      </c>
      <c r="C103" s="6" t="s">
        <v>1756</v>
      </c>
      <c r="D103" s="6" t="s">
        <v>1127</v>
      </c>
      <c r="E103" s="6" t="s">
        <v>1089</v>
      </c>
      <c r="F103" s="6" t="s">
        <v>1756</v>
      </c>
      <c r="G103" s="6" t="s">
        <v>37</v>
      </c>
      <c r="H103" s="6" t="s">
        <v>29</v>
      </c>
      <c r="I103" s="6" t="s">
        <v>2322</v>
      </c>
      <c r="J103" s="7" t="s">
        <v>14</v>
      </c>
    </row>
    <row r="104" spans="1:10">
      <c r="A104" s="6">
        <v>100</v>
      </c>
      <c r="B104" s="6" t="s">
        <v>1129</v>
      </c>
      <c r="C104" s="6" t="s">
        <v>1756</v>
      </c>
      <c r="D104" s="6" t="s">
        <v>1147</v>
      </c>
      <c r="E104" s="6" t="s">
        <v>1089</v>
      </c>
      <c r="F104" s="6" t="s">
        <v>1756</v>
      </c>
      <c r="G104" s="6" t="s">
        <v>37</v>
      </c>
      <c r="H104" s="6" t="s">
        <v>29</v>
      </c>
      <c r="I104" s="6" t="s">
        <v>2322</v>
      </c>
      <c r="J104" s="7" t="s">
        <v>14</v>
      </c>
    </row>
    <row r="105" spans="1:10">
      <c r="A105" s="6">
        <v>101</v>
      </c>
      <c r="B105" s="6" t="s">
        <v>1131</v>
      </c>
      <c r="C105" s="6" t="s">
        <v>1756</v>
      </c>
      <c r="D105" s="6" t="s">
        <v>1105</v>
      </c>
      <c r="E105" s="6" t="s">
        <v>1089</v>
      </c>
      <c r="F105" s="6" t="s">
        <v>1756</v>
      </c>
      <c r="G105" s="6" t="s">
        <v>37</v>
      </c>
      <c r="H105" s="6" t="s">
        <v>29</v>
      </c>
      <c r="I105" s="6" t="s">
        <v>2322</v>
      </c>
      <c r="J105" s="7" t="s">
        <v>14</v>
      </c>
    </row>
    <row r="106" spans="1:10">
      <c r="A106" s="6">
        <v>102</v>
      </c>
      <c r="B106" s="6" t="s">
        <v>1131</v>
      </c>
      <c r="C106" s="6" t="s">
        <v>1756</v>
      </c>
      <c r="D106" s="6" t="s">
        <v>2440</v>
      </c>
      <c r="E106" s="6" t="s">
        <v>1089</v>
      </c>
      <c r="F106" s="6" t="s">
        <v>1756</v>
      </c>
      <c r="G106" s="6" t="s">
        <v>37</v>
      </c>
      <c r="H106" s="6" t="s">
        <v>29</v>
      </c>
      <c r="I106" s="6" t="s">
        <v>2322</v>
      </c>
      <c r="J106" s="7" t="s">
        <v>14</v>
      </c>
    </row>
    <row r="107" spans="1:10">
      <c r="A107" s="6">
        <v>103</v>
      </c>
      <c r="B107" s="6" t="s">
        <v>2441</v>
      </c>
      <c r="C107" s="6" t="s">
        <v>1756</v>
      </c>
      <c r="D107" s="6" t="s">
        <v>2442</v>
      </c>
      <c r="E107" s="6" t="s">
        <v>1089</v>
      </c>
      <c r="F107" s="6" t="s">
        <v>1756</v>
      </c>
      <c r="G107" s="6" t="s">
        <v>37</v>
      </c>
      <c r="H107" s="6" t="s">
        <v>29</v>
      </c>
      <c r="I107" s="6" t="s">
        <v>2322</v>
      </c>
      <c r="J107" s="7" t="s">
        <v>14</v>
      </c>
    </row>
    <row r="108" spans="1:10">
      <c r="A108" s="6">
        <v>104</v>
      </c>
      <c r="B108" s="6" t="s">
        <v>2443</v>
      </c>
      <c r="C108" s="6" t="s">
        <v>1756</v>
      </c>
      <c r="D108" s="6" t="s">
        <v>2444</v>
      </c>
      <c r="E108" s="6" t="s">
        <v>1089</v>
      </c>
      <c r="F108" s="6" t="s">
        <v>1756</v>
      </c>
      <c r="G108" s="6" t="s">
        <v>37</v>
      </c>
      <c r="H108" s="6" t="s">
        <v>29</v>
      </c>
      <c r="I108" s="6" t="s">
        <v>2322</v>
      </c>
      <c r="J108" s="7" t="s">
        <v>14</v>
      </c>
    </row>
    <row r="109" spans="1:10">
      <c r="A109" s="6">
        <v>105</v>
      </c>
      <c r="B109" s="6" t="s">
        <v>2445</v>
      </c>
      <c r="C109" s="6" t="s">
        <v>1756</v>
      </c>
      <c r="D109" s="6" t="s">
        <v>2446</v>
      </c>
      <c r="E109" s="6" t="s">
        <v>1089</v>
      </c>
      <c r="F109" s="6" t="s">
        <v>1756</v>
      </c>
      <c r="G109" s="6" t="s">
        <v>37</v>
      </c>
      <c r="H109" s="6" t="s">
        <v>29</v>
      </c>
      <c r="I109" s="6" t="s">
        <v>2322</v>
      </c>
      <c r="J109" s="7" t="s">
        <v>14</v>
      </c>
    </row>
    <row r="110" spans="1:10">
      <c r="A110" s="6">
        <v>106</v>
      </c>
      <c r="B110" s="6" t="s">
        <v>2447</v>
      </c>
      <c r="C110" s="6" t="s">
        <v>1756</v>
      </c>
      <c r="D110" s="6" t="s">
        <v>2448</v>
      </c>
      <c r="E110" s="6" t="s">
        <v>1089</v>
      </c>
      <c r="F110" s="6" t="s">
        <v>1756</v>
      </c>
      <c r="G110" s="6" t="s">
        <v>37</v>
      </c>
      <c r="H110" s="6" t="s">
        <v>29</v>
      </c>
      <c r="I110" s="6" t="s">
        <v>2322</v>
      </c>
      <c r="J110" s="7" t="s">
        <v>14</v>
      </c>
    </row>
    <row r="111" spans="1:10">
      <c r="A111" s="6">
        <v>107</v>
      </c>
      <c r="B111" s="6" t="s">
        <v>2449</v>
      </c>
      <c r="C111" s="6" t="s">
        <v>1756</v>
      </c>
      <c r="D111" s="6" t="s">
        <v>2384</v>
      </c>
      <c r="E111" s="6" t="s">
        <v>1089</v>
      </c>
      <c r="F111" s="6" t="s">
        <v>1756</v>
      </c>
      <c r="G111" s="6" t="s">
        <v>37</v>
      </c>
      <c r="H111" s="6" t="s">
        <v>29</v>
      </c>
      <c r="I111" s="6" t="s">
        <v>2322</v>
      </c>
      <c r="J111" s="7" t="s">
        <v>14</v>
      </c>
    </row>
    <row r="112" spans="1:10">
      <c r="A112" s="6">
        <v>108</v>
      </c>
      <c r="B112" s="6" t="s">
        <v>2450</v>
      </c>
      <c r="C112" s="6" t="s">
        <v>1756</v>
      </c>
      <c r="D112" s="6" t="s">
        <v>2451</v>
      </c>
      <c r="E112" s="6" t="s">
        <v>1089</v>
      </c>
      <c r="F112" s="6" t="s">
        <v>1756</v>
      </c>
      <c r="G112" s="6" t="s">
        <v>37</v>
      </c>
      <c r="H112" s="6" t="s">
        <v>29</v>
      </c>
      <c r="I112" s="6" t="s">
        <v>2322</v>
      </c>
      <c r="J112" s="7" t="s">
        <v>14</v>
      </c>
    </row>
    <row r="113" spans="1:10">
      <c r="A113" s="6">
        <v>109</v>
      </c>
      <c r="B113" s="6" t="s">
        <v>2452</v>
      </c>
      <c r="C113" s="6" t="s">
        <v>1756</v>
      </c>
      <c r="D113" s="6" t="s">
        <v>2453</v>
      </c>
      <c r="E113" s="6" t="s">
        <v>1089</v>
      </c>
      <c r="F113" s="6" t="s">
        <v>1756</v>
      </c>
      <c r="G113" s="6" t="s">
        <v>37</v>
      </c>
      <c r="H113" s="6" t="s">
        <v>29</v>
      </c>
      <c r="I113" s="6" t="s">
        <v>2322</v>
      </c>
      <c r="J113" s="7" t="s">
        <v>14</v>
      </c>
    </row>
    <row r="114" spans="1:10">
      <c r="A114" s="6">
        <v>110</v>
      </c>
      <c r="B114" s="6" t="s">
        <v>2454</v>
      </c>
      <c r="C114" s="6" t="s">
        <v>1756</v>
      </c>
      <c r="D114" s="6" t="s">
        <v>2455</v>
      </c>
      <c r="E114" s="6" t="s">
        <v>1089</v>
      </c>
      <c r="F114" s="6" t="s">
        <v>1756</v>
      </c>
      <c r="G114" s="6" t="s">
        <v>37</v>
      </c>
      <c r="H114" s="6" t="s">
        <v>29</v>
      </c>
      <c r="I114" s="6" t="s">
        <v>2322</v>
      </c>
      <c r="J114" s="7" t="s">
        <v>14</v>
      </c>
    </row>
    <row r="115" spans="1:10">
      <c r="A115" s="6">
        <v>111</v>
      </c>
      <c r="B115" s="6" t="s">
        <v>2456</v>
      </c>
      <c r="C115" s="6" t="s">
        <v>1756</v>
      </c>
      <c r="D115" s="6" t="s">
        <v>2457</v>
      </c>
      <c r="E115" s="6" t="s">
        <v>1089</v>
      </c>
      <c r="F115" s="6" t="s">
        <v>1756</v>
      </c>
      <c r="G115" s="6" t="s">
        <v>37</v>
      </c>
      <c r="H115" s="6" t="s">
        <v>29</v>
      </c>
      <c r="I115" s="6" t="s">
        <v>2322</v>
      </c>
      <c r="J115" s="7" t="s">
        <v>14</v>
      </c>
    </row>
    <row r="116" spans="1:10">
      <c r="A116" s="6">
        <v>112</v>
      </c>
      <c r="B116" s="6" t="s">
        <v>2458</v>
      </c>
      <c r="C116" s="6" t="s">
        <v>1756</v>
      </c>
      <c r="D116" s="6" t="s">
        <v>2459</v>
      </c>
      <c r="E116" s="6" t="s">
        <v>1089</v>
      </c>
      <c r="F116" s="6" t="s">
        <v>1756</v>
      </c>
      <c r="G116" s="6" t="s">
        <v>37</v>
      </c>
      <c r="H116" s="6" t="s">
        <v>29</v>
      </c>
      <c r="I116" s="6" t="s">
        <v>2322</v>
      </c>
      <c r="J116" s="7" t="s">
        <v>14</v>
      </c>
    </row>
    <row r="117" spans="1:10">
      <c r="A117" s="6">
        <v>113</v>
      </c>
      <c r="B117" s="6" t="s">
        <v>2460</v>
      </c>
      <c r="C117" s="6" t="s">
        <v>1756</v>
      </c>
      <c r="D117" s="6" t="s">
        <v>2461</v>
      </c>
      <c r="E117" s="6" t="s">
        <v>1089</v>
      </c>
      <c r="F117" s="6" t="s">
        <v>1756</v>
      </c>
      <c r="G117" s="6" t="s">
        <v>37</v>
      </c>
      <c r="H117" s="6" t="s">
        <v>29</v>
      </c>
      <c r="I117" s="6" t="s">
        <v>2322</v>
      </c>
      <c r="J117" s="7" t="s">
        <v>14</v>
      </c>
    </row>
    <row r="118" spans="1:10">
      <c r="A118" s="6">
        <v>114</v>
      </c>
      <c r="B118" s="6" t="s">
        <v>2462</v>
      </c>
      <c r="C118" s="6" t="s">
        <v>1756</v>
      </c>
      <c r="D118" s="6" t="s">
        <v>2463</v>
      </c>
      <c r="E118" s="6" t="s">
        <v>1089</v>
      </c>
      <c r="F118" s="6" t="s">
        <v>1756</v>
      </c>
      <c r="G118" s="6" t="s">
        <v>37</v>
      </c>
      <c r="H118" s="6" t="s">
        <v>29</v>
      </c>
      <c r="I118" s="6" t="s">
        <v>2322</v>
      </c>
      <c r="J118" s="7" t="s">
        <v>14</v>
      </c>
    </row>
    <row r="119" spans="1:10">
      <c r="A119" s="6">
        <v>115</v>
      </c>
      <c r="B119" s="6" t="s">
        <v>2464</v>
      </c>
      <c r="C119" s="6" t="s">
        <v>1756</v>
      </c>
      <c r="D119" s="6" t="s">
        <v>2465</v>
      </c>
      <c r="E119" s="6" t="s">
        <v>1089</v>
      </c>
      <c r="F119" s="6" t="s">
        <v>1756</v>
      </c>
      <c r="G119" s="6" t="s">
        <v>37</v>
      </c>
      <c r="H119" s="6" t="s">
        <v>29</v>
      </c>
      <c r="I119" s="6" t="s">
        <v>2322</v>
      </c>
      <c r="J119" s="7" t="s">
        <v>14</v>
      </c>
    </row>
    <row r="120" spans="1:10">
      <c r="A120" s="6">
        <v>116</v>
      </c>
      <c r="B120" s="6" t="s">
        <v>2466</v>
      </c>
      <c r="C120" s="6" t="s">
        <v>1756</v>
      </c>
      <c r="D120" s="6" t="s">
        <v>2467</v>
      </c>
      <c r="E120" s="6" t="s">
        <v>1089</v>
      </c>
      <c r="F120" s="6" t="s">
        <v>1756</v>
      </c>
      <c r="G120" s="6" t="s">
        <v>37</v>
      </c>
      <c r="H120" s="6" t="s">
        <v>29</v>
      </c>
      <c r="I120" s="6" t="s">
        <v>2322</v>
      </c>
      <c r="J120" s="7" t="s">
        <v>14</v>
      </c>
    </row>
    <row r="121" spans="1:10">
      <c r="A121" s="6">
        <v>117</v>
      </c>
      <c r="B121" s="6" t="s">
        <v>2468</v>
      </c>
      <c r="C121" s="6" t="s">
        <v>1756</v>
      </c>
      <c r="D121" s="6" t="s">
        <v>2469</v>
      </c>
      <c r="E121" s="6" t="s">
        <v>1089</v>
      </c>
      <c r="F121" s="6" t="s">
        <v>1756</v>
      </c>
      <c r="G121" s="6" t="s">
        <v>37</v>
      </c>
      <c r="H121" s="6" t="s">
        <v>29</v>
      </c>
      <c r="I121" s="6" t="s">
        <v>2322</v>
      </c>
      <c r="J121" s="7" t="s">
        <v>14</v>
      </c>
    </row>
    <row r="122" spans="1:10">
      <c r="A122" s="6">
        <v>118</v>
      </c>
      <c r="B122" s="6" t="s">
        <v>2470</v>
      </c>
      <c r="C122" s="6" t="s">
        <v>1756</v>
      </c>
      <c r="D122" s="6" t="s">
        <v>2471</v>
      </c>
      <c r="E122" s="6" t="s">
        <v>1089</v>
      </c>
      <c r="F122" s="6" t="s">
        <v>1756</v>
      </c>
      <c r="G122" s="6" t="s">
        <v>37</v>
      </c>
      <c r="H122" s="6" t="s">
        <v>29</v>
      </c>
      <c r="I122" s="6" t="s">
        <v>2322</v>
      </c>
      <c r="J122" s="7" t="s">
        <v>14</v>
      </c>
    </row>
    <row r="123" spans="1:10">
      <c r="A123" s="6">
        <v>119</v>
      </c>
      <c r="B123" s="6" t="s">
        <v>2472</v>
      </c>
      <c r="C123" s="6" t="s">
        <v>1756</v>
      </c>
      <c r="D123" s="6" t="s">
        <v>2473</v>
      </c>
      <c r="E123" s="6" t="s">
        <v>1089</v>
      </c>
      <c r="F123" s="6" t="s">
        <v>1756</v>
      </c>
      <c r="G123" s="6" t="s">
        <v>37</v>
      </c>
      <c r="H123" s="6" t="s">
        <v>29</v>
      </c>
      <c r="I123" s="6" t="s">
        <v>2322</v>
      </c>
      <c r="J123" s="7" t="s">
        <v>14</v>
      </c>
    </row>
    <row r="124" spans="1:10">
      <c r="A124" s="6">
        <v>120</v>
      </c>
      <c r="B124" s="6" t="s">
        <v>695</v>
      </c>
      <c r="C124" s="6" t="s">
        <v>1756</v>
      </c>
      <c r="D124" s="6" t="s">
        <v>811</v>
      </c>
      <c r="E124" s="6" t="s">
        <v>1089</v>
      </c>
      <c r="F124" s="6" t="s">
        <v>1756</v>
      </c>
      <c r="G124" s="6" t="s">
        <v>28</v>
      </c>
      <c r="H124" s="6" t="s">
        <v>29</v>
      </c>
      <c r="I124" s="6" t="s">
        <v>2322</v>
      </c>
      <c r="J124" s="7" t="s">
        <v>14</v>
      </c>
    </row>
    <row r="125" spans="1:10">
      <c r="A125" s="6">
        <v>121</v>
      </c>
      <c r="B125" s="6" t="s">
        <v>1133</v>
      </c>
      <c r="C125" s="6" t="s">
        <v>1756</v>
      </c>
      <c r="D125" s="6" t="s">
        <v>1807</v>
      </c>
      <c r="E125" s="6" t="s">
        <v>1089</v>
      </c>
      <c r="F125" s="6" t="s">
        <v>1756</v>
      </c>
      <c r="G125" s="6" t="s">
        <v>37</v>
      </c>
      <c r="H125" s="6" t="s">
        <v>29</v>
      </c>
      <c r="I125" s="6" t="s">
        <v>2322</v>
      </c>
      <c r="J125" s="7" t="s">
        <v>14</v>
      </c>
    </row>
    <row r="126" spans="1:10">
      <c r="A126" s="6">
        <v>122</v>
      </c>
      <c r="B126" s="6" t="s">
        <v>1133</v>
      </c>
      <c r="C126" s="6" t="s">
        <v>1756</v>
      </c>
      <c r="D126" s="6" t="s">
        <v>1094</v>
      </c>
      <c r="E126" s="6" t="s">
        <v>1089</v>
      </c>
      <c r="F126" s="6" t="s">
        <v>1756</v>
      </c>
      <c r="G126" s="6" t="s">
        <v>37</v>
      </c>
      <c r="H126" s="6" t="s">
        <v>29</v>
      </c>
      <c r="I126" s="6" t="s">
        <v>2322</v>
      </c>
      <c r="J126" s="7" t="s">
        <v>14</v>
      </c>
    </row>
    <row r="127" spans="1:10">
      <c r="A127" s="6">
        <v>123</v>
      </c>
      <c r="B127" s="6" t="s">
        <v>1133</v>
      </c>
      <c r="C127" s="6" t="s">
        <v>1756</v>
      </c>
      <c r="D127" s="6" t="s">
        <v>2474</v>
      </c>
      <c r="E127" s="6" t="s">
        <v>1089</v>
      </c>
      <c r="F127" s="6" t="s">
        <v>1756</v>
      </c>
      <c r="G127" s="6" t="s">
        <v>37</v>
      </c>
      <c r="H127" s="6" t="s">
        <v>29</v>
      </c>
      <c r="I127" s="6" t="s">
        <v>2322</v>
      </c>
      <c r="J127" s="7" t="s">
        <v>14</v>
      </c>
    </row>
    <row r="128" spans="1:10">
      <c r="A128" s="6">
        <v>124</v>
      </c>
      <c r="B128" s="6" t="s">
        <v>1133</v>
      </c>
      <c r="C128" s="6" t="s">
        <v>1756</v>
      </c>
      <c r="D128" s="6" t="s">
        <v>2475</v>
      </c>
      <c r="E128" s="6" t="s">
        <v>1089</v>
      </c>
      <c r="F128" s="6" t="s">
        <v>1756</v>
      </c>
      <c r="G128" s="6" t="s">
        <v>37</v>
      </c>
      <c r="H128" s="6" t="s">
        <v>29</v>
      </c>
      <c r="I128" s="6" t="s">
        <v>2322</v>
      </c>
      <c r="J128" s="7" t="s">
        <v>14</v>
      </c>
    </row>
    <row r="129" spans="1:10">
      <c r="A129" s="6">
        <v>125</v>
      </c>
      <c r="B129" s="6" t="s">
        <v>1133</v>
      </c>
      <c r="C129" s="6" t="s">
        <v>1756</v>
      </c>
      <c r="D129" s="6" t="s">
        <v>2476</v>
      </c>
      <c r="E129" s="6" t="s">
        <v>1089</v>
      </c>
      <c r="F129" s="6" t="s">
        <v>1756</v>
      </c>
      <c r="G129" s="6" t="s">
        <v>37</v>
      </c>
      <c r="H129" s="6" t="s">
        <v>29</v>
      </c>
      <c r="I129" s="6" t="s">
        <v>2322</v>
      </c>
      <c r="J129" s="7" t="s">
        <v>14</v>
      </c>
    </row>
    <row r="130" spans="1:10">
      <c r="A130" s="6">
        <v>126</v>
      </c>
      <c r="B130" s="6" t="s">
        <v>1008</v>
      </c>
      <c r="C130" s="6" t="s">
        <v>1756</v>
      </c>
      <c r="D130" s="6" t="s">
        <v>2477</v>
      </c>
      <c r="E130" s="6" t="s">
        <v>1089</v>
      </c>
      <c r="F130" s="6" t="s">
        <v>1756</v>
      </c>
      <c r="G130" s="6" t="s">
        <v>37</v>
      </c>
      <c r="H130" s="6" t="s">
        <v>29</v>
      </c>
      <c r="I130" s="6" t="s">
        <v>2322</v>
      </c>
      <c r="J130" s="7" t="s">
        <v>14</v>
      </c>
    </row>
    <row r="131" spans="1:10">
      <c r="A131" s="6">
        <v>127</v>
      </c>
      <c r="B131" s="6" t="s">
        <v>1094</v>
      </c>
      <c r="C131" s="6" t="s">
        <v>1756</v>
      </c>
      <c r="D131" s="6" t="s">
        <v>1094</v>
      </c>
      <c r="E131" s="6" t="s">
        <v>1089</v>
      </c>
      <c r="F131" s="6" t="s">
        <v>1756</v>
      </c>
      <c r="G131" s="6" t="s">
        <v>37</v>
      </c>
      <c r="H131" s="6" t="s">
        <v>29</v>
      </c>
      <c r="I131" s="6" t="s">
        <v>2322</v>
      </c>
      <c r="J131" s="7" t="s">
        <v>14</v>
      </c>
    </row>
    <row r="132" spans="1:10">
      <c r="A132" s="6">
        <v>128</v>
      </c>
      <c r="B132" s="6" t="s">
        <v>1189</v>
      </c>
      <c r="C132" s="6" t="s">
        <v>1756</v>
      </c>
      <c r="D132" s="6" t="s">
        <v>1189</v>
      </c>
      <c r="E132" s="6" t="s">
        <v>1089</v>
      </c>
      <c r="F132" s="6" t="s">
        <v>1756</v>
      </c>
      <c r="G132" s="6" t="s">
        <v>37</v>
      </c>
      <c r="H132" s="6" t="s">
        <v>29</v>
      </c>
      <c r="I132" s="6" t="s">
        <v>2322</v>
      </c>
      <c r="J132" s="7" t="s">
        <v>14</v>
      </c>
    </row>
    <row r="133" spans="1:10">
      <c r="A133" s="6">
        <v>129</v>
      </c>
      <c r="B133" s="6" t="s">
        <v>1124</v>
      </c>
      <c r="C133" s="6" t="s">
        <v>1756</v>
      </c>
      <c r="D133" s="6" t="s">
        <v>1124</v>
      </c>
      <c r="E133" s="6" t="s">
        <v>1089</v>
      </c>
      <c r="F133" s="6" t="s">
        <v>1756</v>
      </c>
      <c r="G133" s="6" t="s">
        <v>37</v>
      </c>
      <c r="H133" s="6" t="s">
        <v>29</v>
      </c>
      <c r="I133" s="6" t="s">
        <v>2322</v>
      </c>
      <c r="J133" s="7" t="s">
        <v>14</v>
      </c>
    </row>
    <row r="134" spans="1:10">
      <c r="A134" s="6">
        <v>130</v>
      </c>
      <c r="B134" s="6" t="s">
        <v>1127</v>
      </c>
      <c r="C134" s="6" t="s">
        <v>1756</v>
      </c>
      <c r="D134" s="6" t="s">
        <v>1127</v>
      </c>
      <c r="E134" s="6" t="s">
        <v>1089</v>
      </c>
      <c r="F134" s="6" t="s">
        <v>1756</v>
      </c>
      <c r="G134" s="6" t="s">
        <v>37</v>
      </c>
      <c r="H134" s="6" t="s">
        <v>29</v>
      </c>
      <c r="I134" s="6" t="s">
        <v>2322</v>
      </c>
      <c r="J134" s="7" t="s">
        <v>14</v>
      </c>
    </row>
    <row r="135" spans="1:10">
      <c r="A135" s="6">
        <v>131</v>
      </c>
      <c r="B135" s="6" t="s">
        <v>2478</v>
      </c>
      <c r="C135" s="6" t="s">
        <v>1756</v>
      </c>
      <c r="D135" s="6" t="s">
        <v>2479</v>
      </c>
      <c r="E135" s="6" t="s">
        <v>1089</v>
      </c>
      <c r="F135" s="6" t="s">
        <v>1756</v>
      </c>
      <c r="G135" s="6" t="s">
        <v>37</v>
      </c>
      <c r="H135" s="6" t="s">
        <v>29</v>
      </c>
      <c r="I135" s="6" t="s">
        <v>2322</v>
      </c>
      <c r="J135" s="7" t="s">
        <v>14</v>
      </c>
    </row>
    <row r="136" spans="1:10">
      <c r="A136" s="6">
        <v>132</v>
      </c>
      <c r="B136" s="6" t="s">
        <v>2480</v>
      </c>
      <c r="C136" s="6" t="s">
        <v>1756</v>
      </c>
      <c r="D136" s="6" t="s">
        <v>2480</v>
      </c>
      <c r="E136" s="6" t="s">
        <v>1089</v>
      </c>
      <c r="F136" s="6" t="s">
        <v>1756</v>
      </c>
      <c r="G136" s="6" t="s">
        <v>37</v>
      </c>
      <c r="H136" s="6" t="s">
        <v>29</v>
      </c>
      <c r="I136" s="6" t="s">
        <v>2322</v>
      </c>
      <c r="J136" s="7" t="s">
        <v>14</v>
      </c>
    </row>
    <row r="137" spans="1:10">
      <c r="A137" s="6">
        <v>133</v>
      </c>
      <c r="B137" s="6" t="s">
        <v>2481</v>
      </c>
      <c r="C137" s="6" t="s">
        <v>1756</v>
      </c>
      <c r="D137" s="6" t="s">
        <v>2481</v>
      </c>
      <c r="E137" s="6" t="s">
        <v>1089</v>
      </c>
      <c r="F137" s="6" t="s">
        <v>1756</v>
      </c>
      <c r="G137" s="6" t="s">
        <v>37</v>
      </c>
      <c r="H137" s="6" t="s">
        <v>29</v>
      </c>
      <c r="I137" s="6" t="s">
        <v>2322</v>
      </c>
      <c r="J137" s="7" t="s">
        <v>14</v>
      </c>
    </row>
    <row r="138" spans="1:10">
      <c r="A138" s="6">
        <v>134</v>
      </c>
      <c r="B138" s="6" t="s">
        <v>2482</v>
      </c>
      <c r="C138" s="6" t="s">
        <v>1756</v>
      </c>
      <c r="D138" s="6" t="s">
        <v>2482</v>
      </c>
      <c r="E138" s="6" t="s">
        <v>1089</v>
      </c>
      <c r="F138" s="6" t="s">
        <v>1756</v>
      </c>
      <c r="G138" s="6" t="s">
        <v>37</v>
      </c>
      <c r="H138" s="6" t="s">
        <v>29</v>
      </c>
      <c r="I138" s="6" t="s">
        <v>2322</v>
      </c>
      <c r="J138" s="7" t="s">
        <v>14</v>
      </c>
    </row>
    <row r="139" spans="1:10">
      <c r="A139" s="6">
        <v>135</v>
      </c>
      <c r="B139" s="6" t="s">
        <v>2483</v>
      </c>
      <c r="C139" s="6" t="s">
        <v>1756</v>
      </c>
      <c r="D139" s="6" t="s">
        <v>2483</v>
      </c>
      <c r="E139" s="6" t="s">
        <v>1089</v>
      </c>
      <c r="F139" s="6" t="s">
        <v>1756</v>
      </c>
      <c r="G139" s="6" t="s">
        <v>37</v>
      </c>
      <c r="H139" s="6" t="s">
        <v>29</v>
      </c>
      <c r="I139" s="6" t="s">
        <v>2322</v>
      </c>
      <c r="J139" s="7" t="s">
        <v>14</v>
      </c>
    </row>
    <row r="140" spans="1:10">
      <c r="A140" s="6">
        <v>136</v>
      </c>
      <c r="B140" s="6" t="s">
        <v>2484</v>
      </c>
      <c r="C140" s="6" t="s">
        <v>1756</v>
      </c>
      <c r="D140" s="6" t="s">
        <v>2484</v>
      </c>
      <c r="E140" s="6" t="s">
        <v>1089</v>
      </c>
      <c r="F140" s="6" t="s">
        <v>1756</v>
      </c>
      <c r="G140" s="6" t="s">
        <v>37</v>
      </c>
      <c r="H140" s="6" t="s">
        <v>29</v>
      </c>
      <c r="I140" s="6" t="s">
        <v>2322</v>
      </c>
      <c r="J140" s="7" t="s">
        <v>14</v>
      </c>
    </row>
    <row r="141" spans="1:10">
      <c r="A141" s="6">
        <v>137</v>
      </c>
      <c r="B141" s="6" t="s">
        <v>2485</v>
      </c>
      <c r="C141" s="6" t="s">
        <v>1756</v>
      </c>
      <c r="D141" s="6" t="s">
        <v>2485</v>
      </c>
      <c r="E141" s="6" t="s">
        <v>1089</v>
      </c>
      <c r="F141" s="6" t="s">
        <v>1756</v>
      </c>
      <c r="G141" s="6" t="s">
        <v>37</v>
      </c>
      <c r="H141" s="6" t="s">
        <v>29</v>
      </c>
      <c r="I141" s="6" t="s">
        <v>2322</v>
      </c>
      <c r="J141" s="7" t="s">
        <v>14</v>
      </c>
    </row>
    <row r="142" spans="1:10">
      <c r="A142" s="6">
        <v>138</v>
      </c>
      <c r="B142" s="6" t="s">
        <v>2486</v>
      </c>
      <c r="C142" s="6" t="s">
        <v>1756</v>
      </c>
      <c r="D142" s="6" t="s">
        <v>2487</v>
      </c>
      <c r="E142" s="6" t="s">
        <v>1089</v>
      </c>
      <c r="F142" s="6" t="s">
        <v>1756</v>
      </c>
      <c r="G142" s="6" t="s">
        <v>37</v>
      </c>
      <c r="H142" s="6" t="s">
        <v>29</v>
      </c>
      <c r="I142" s="6" t="s">
        <v>2322</v>
      </c>
      <c r="J142" s="7" t="s">
        <v>14</v>
      </c>
    </row>
    <row r="143" spans="1:10">
      <c r="A143" s="6">
        <v>139</v>
      </c>
      <c r="B143" s="6" t="s">
        <v>2488</v>
      </c>
      <c r="C143" s="6" t="s">
        <v>1756</v>
      </c>
      <c r="D143" s="6" t="s">
        <v>2489</v>
      </c>
      <c r="E143" s="6" t="s">
        <v>1089</v>
      </c>
      <c r="F143" s="6" t="s">
        <v>1756</v>
      </c>
      <c r="G143" s="6" t="s">
        <v>37</v>
      </c>
      <c r="H143" s="6" t="s">
        <v>29</v>
      </c>
      <c r="I143" s="6" t="s">
        <v>2322</v>
      </c>
      <c r="J143" s="7" t="s">
        <v>14</v>
      </c>
    </row>
    <row r="144" spans="1:10">
      <c r="A144" s="6">
        <v>140</v>
      </c>
      <c r="B144" s="6" t="s">
        <v>2490</v>
      </c>
      <c r="C144" s="6" t="s">
        <v>1756</v>
      </c>
      <c r="D144" s="6" t="s">
        <v>36</v>
      </c>
      <c r="E144" s="6" t="s">
        <v>1089</v>
      </c>
      <c r="F144" s="6" t="s">
        <v>1756</v>
      </c>
      <c r="G144" s="6" t="s">
        <v>37</v>
      </c>
      <c r="H144" s="6" t="s">
        <v>29</v>
      </c>
      <c r="I144" s="6" t="s">
        <v>2322</v>
      </c>
      <c r="J144" s="7" t="s">
        <v>14</v>
      </c>
    </row>
    <row r="145" spans="1:10">
      <c r="A145" s="6">
        <v>141</v>
      </c>
      <c r="B145" s="6" t="s">
        <v>2491</v>
      </c>
      <c r="C145" s="6" t="s">
        <v>1756</v>
      </c>
      <c r="D145" s="6" t="s">
        <v>2492</v>
      </c>
      <c r="E145" s="6" t="s">
        <v>1089</v>
      </c>
      <c r="F145" s="6" t="s">
        <v>1756</v>
      </c>
      <c r="G145" s="6" t="s">
        <v>37</v>
      </c>
      <c r="H145" s="6" t="s">
        <v>29</v>
      </c>
      <c r="I145" s="6" t="s">
        <v>2322</v>
      </c>
      <c r="J145" s="7" t="s">
        <v>14</v>
      </c>
    </row>
    <row r="146" spans="1:10">
      <c r="A146" s="6">
        <v>142</v>
      </c>
      <c r="B146" s="6" t="s">
        <v>2324</v>
      </c>
      <c r="C146" s="6" t="s">
        <v>88</v>
      </c>
      <c r="D146" s="6" t="s">
        <v>2325</v>
      </c>
      <c r="E146" s="6" t="s">
        <v>1089</v>
      </c>
      <c r="F146" s="6" t="s">
        <v>88</v>
      </c>
      <c r="G146" s="6" t="s">
        <v>37</v>
      </c>
      <c r="H146" s="6" t="s">
        <v>29</v>
      </c>
      <c r="I146" s="6" t="s">
        <v>2493</v>
      </c>
      <c r="J146" s="7" t="s">
        <v>14</v>
      </c>
    </row>
    <row r="147" spans="1:10">
      <c r="A147" s="6">
        <v>143</v>
      </c>
      <c r="B147" s="6" t="s">
        <v>2328</v>
      </c>
      <c r="C147" s="6" t="s">
        <v>88</v>
      </c>
      <c r="D147" s="6" t="s">
        <v>2329</v>
      </c>
      <c r="E147" s="6" t="s">
        <v>1089</v>
      </c>
      <c r="F147" s="6" t="s">
        <v>88</v>
      </c>
      <c r="G147" s="6" t="s">
        <v>37</v>
      </c>
      <c r="H147" s="6" t="s">
        <v>29</v>
      </c>
      <c r="I147" s="6" t="s">
        <v>2493</v>
      </c>
      <c r="J147" s="7" t="s">
        <v>14</v>
      </c>
    </row>
    <row r="148" spans="1:10">
      <c r="A148" s="6">
        <v>144</v>
      </c>
      <c r="B148" s="6" t="s">
        <v>2330</v>
      </c>
      <c r="C148" s="6" t="s">
        <v>88</v>
      </c>
      <c r="D148" s="6" t="s">
        <v>2331</v>
      </c>
      <c r="E148" s="6" t="s">
        <v>1089</v>
      </c>
      <c r="F148" s="6" t="s">
        <v>88</v>
      </c>
      <c r="G148" s="6" t="s">
        <v>37</v>
      </c>
      <c r="H148" s="6" t="s">
        <v>29</v>
      </c>
      <c r="I148" s="6" t="s">
        <v>2493</v>
      </c>
      <c r="J148" s="7" t="s">
        <v>14</v>
      </c>
    </row>
    <row r="149" spans="1:10">
      <c r="A149" s="6">
        <v>145</v>
      </c>
      <c r="B149" s="6" t="s">
        <v>1899</v>
      </c>
      <c r="C149" s="6" t="s">
        <v>88</v>
      </c>
      <c r="D149" s="6" t="s">
        <v>2332</v>
      </c>
      <c r="E149" s="6" t="s">
        <v>1089</v>
      </c>
      <c r="F149" s="6" t="s">
        <v>88</v>
      </c>
      <c r="G149" s="6" t="s">
        <v>37</v>
      </c>
      <c r="H149" s="6" t="s">
        <v>29</v>
      </c>
      <c r="I149" s="6" t="s">
        <v>2493</v>
      </c>
      <c r="J149" s="7" t="s">
        <v>14</v>
      </c>
    </row>
    <row r="150" spans="1:10">
      <c r="A150" s="6">
        <v>146</v>
      </c>
      <c r="B150" s="6" t="s">
        <v>1899</v>
      </c>
      <c r="C150" s="6" t="s">
        <v>88</v>
      </c>
      <c r="D150" s="6" t="s">
        <v>2333</v>
      </c>
      <c r="E150" s="6" t="s">
        <v>1089</v>
      </c>
      <c r="F150" s="6" t="s">
        <v>88</v>
      </c>
      <c r="G150" s="6" t="s">
        <v>37</v>
      </c>
      <c r="H150" s="6" t="s">
        <v>29</v>
      </c>
      <c r="I150" s="6" t="s">
        <v>2493</v>
      </c>
      <c r="J150" s="7" t="s">
        <v>14</v>
      </c>
    </row>
    <row r="151" spans="1:10">
      <c r="A151" s="6">
        <v>147</v>
      </c>
      <c r="B151" s="6" t="s">
        <v>2334</v>
      </c>
      <c r="C151" s="6" t="s">
        <v>88</v>
      </c>
      <c r="D151" s="6" t="s">
        <v>2335</v>
      </c>
      <c r="E151" s="6" t="s">
        <v>1089</v>
      </c>
      <c r="F151" s="6" t="s">
        <v>88</v>
      </c>
      <c r="G151" s="6" t="s">
        <v>37</v>
      </c>
      <c r="H151" s="6" t="s">
        <v>29</v>
      </c>
      <c r="I151" s="6" t="s">
        <v>2493</v>
      </c>
      <c r="J151" s="7" t="s">
        <v>14</v>
      </c>
    </row>
    <row r="152" spans="1:10">
      <c r="A152" s="6">
        <v>148</v>
      </c>
      <c r="B152" s="6" t="s">
        <v>2336</v>
      </c>
      <c r="C152" s="6" t="s">
        <v>88</v>
      </c>
      <c r="D152" s="6" t="s">
        <v>2337</v>
      </c>
      <c r="E152" s="6" t="s">
        <v>1089</v>
      </c>
      <c r="F152" s="6" t="s">
        <v>88</v>
      </c>
      <c r="G152" s="6" t="s">
        <v>37</v>
      </c>
      <c r="H152" s="6" t="s">
        <v>29</v>
      </c>
      <c r="I152" s="6" t="s">
        <v>2493</v>
      </c>
      <c r="J152" s="7" t="s">
        <v>14</v>
      </c>
    </row>
    <row r="153" spans="1:10">
      <c r="A153" s="6">
        <v>149</v>
      </c>
      <c r="B153" s="6" t="s">
        <v>2494</v>
      </c>
      <c r="C153" s="6" t="s">
        <v>88</v>
      </c>
      <c r="D153" s="6" t="s">
        <v>2404</v>
      </c>
      <c r="E153" s="6" t="s">
        <v>1089</v>
      </c>
      <c r="F153" s="6" t="s">
        <v>88</v>
      </c>
      <c r="G153" s="6" t="s">
        <v>28</v>
      </c>
      <c r="H153" s="6" t="s">
        <v>29</v>
      </c>
      <c r="I153" s="6" t="s">
        <v>2493</v>
      </c>
      <c r="J153" s="7" t="s">
        <v>14</v>
      </c>
    </row>
    <row r="154" spans="1:10">
      <c r="A154" s="6">
        <v>150</v>
      </c>
      <c r="B154" s="6" t="s">
        <v>2340</v>
      </c>
      <c r="C154" s="6" t="s">
        <v>88</v>
      </c>
      <c r="D154" s="6" t="s">
        <v>2495</v>
      </c>
      <c r="E154" s="6" t="s">
        <v>1089</v>
      </c>
      <c r="F154" s="6" t="s">
        <v>88</v>
      </c>
      <c r="G154" s="6" t="s">
        <v>37</v>
      </c>
      <c r="H154" s="6" t="s">
        <v>29</v>
      </c>
      <c r="I154" s="6" t="s">
        <v>2493</v>
      </c>
      <c r="J154" s="7" t="s">
        <v>14</v>
      </c>
    </row>
    <row r="155" spans="1:10">
      <c r="A155" s="6">
        <v>151</v>
      </c>
      <c r="B155" s="6" t="s">
        <v>2344</v>
      </c>
      <c r="C155" s="6" t="s">
        <v>88</v>
      </c>
      <c r="D155" s="6" t="s">
        <v>2345</v>
      </c>
      <c r="E155" s="6" t="s">
        <v>1089</v>
      </c>
      <c r="F155" s="6" t="s">
        <v>88</v>
      </c>
      <c r="G155" s="6" t="s">
        <v>28</v>
      </c>
      <c r="H155" s="6" t="s">
        <v>29</v>
      </c>
      <c r="I155" s="6" t="s">
        <v>2493</v>
      </c>
      <c r="J155" s="7" t="s">
        <v>14</v>
      </c>
    </row>
    <row r="156" spans="1:10">
      <c r="A156" s="6">
        <v>152</v>
      </c>
      <c r="B156" s="6" t="s">
        <v>2344</v>
      </c>
      <c r="C156" s="6" t="s">
        <v>88</v>
      </c>
      <c r="D156" s="6" t="s">
        <v>2346</v>
      </c>
      <c r="E156" s="6" t="s">
        <v>1089</v>
      </c>
      <c r="F156" s="6" t="s">
        <v>88</v>
      </c>
      <c r="G156" s="6" t="s">
        <v>28</v>
      </c>
      <c r="H156" s="6" t="s">
        <v>29</v>
      </c>
      <c r="I156" s="6" t="s">
        <v>2493</v>
      </c>
      <c r="J156" s="7" t="s">
        <v>14</v>
      </c>
    </row>
    <row r="157" spans="1:10">
      <c r="A157" s="6">
        <v>153</v>
      </c>
      <c r="B157" s="6" t="s">
        <v>2347</v>
      </c>
      <c r="C157" s="6" t="s">
        <v>88</v>
      </c>
      <c r="D157" s="6" t="s">
        <v>2348</v>
      </c>
      <c r="E157" s="6" t="s">
        <v>1089</v>
      </c>
      <c r="F157" s="6" t="s">
        <v>88</v>
      </c>
      <c r="G157" s="6" t="s">
        <v>37</v>
      </c>
      <c r="H157" s="6" t="s">
        <v>29</v>
      </c>
      <c r="I157" s="6" t="s">
        <v>2493</v>
      </c>
      <c r="J157" s="7" t="s">
        <v>14</v>
      </c>
    </row>
    <row r="158" spans="1:10">
      <c r="A158" s="6">
        <v>154</v>
      </c>
      <c r="B158" s="6" t="s">
        <v>1774</v>
      </c>
      <c r="C158" s="6" t="s">
        <v>88</v>
      </c>
      <c r="D158" s="6" t="s">
        <v>1775</v>
      </c>
      <c r="E158" s="6" t="s">
        <v>1089</v>
      </c>
      <c r="F158" s="6" t="s">
        <v>88</v>
      </c>
      <c r="G158" s="6" t="s">
        <v>37</v>
      </c>
      <c r="H158" s="6" t="s">
        <v>29</v>
      </c>
      <c r="I158" s="6" t="s">
        <v>2493</v>
      </c>
      <c r="J158" s="7" t="s">
        <v>14</v>
      </c>
    </row>
    <row r="159" spans="1:10">
      <c r="A159" s="6">
        <v>155</v>
      </c>
      <c r="B159" s="6" t="s">
        <v>1774</v>
      </c>
      <c r="C159" s="6" t="s">
        <v>88</v>
      </c>
      <c r="D159" s="6" t="s">
        <v>2351</v>
      </c>
      <c r="E159" s="6" t="s">
        <v>1089</v>
      </c>
      <c r="F159" s="6" t="s">
        <v>88</v>
      </c>
      <c r="G159" s="6" t="s">
        <v>37</v>
      </c>
      <c r="H159" s="6" t="s">
        <v>29</v>
      </c>
      <c r="I159" s="6" t="s">
        <v>2493</v>
      </c>
      <c r="J159" s="7" t="s">
        <v>14</v>
      </c>
    </row>
    <row r="160" spans="1:10">
      <c r="A160" s="6">
        <v>156</v>
      </c>
      <c r="B160" s="6" t="s">
        <v>1774</v>
      </c>
      <c r="C160" s="6" t="s">
        <v>88</v>
      </c>
      <c r="D160" s="6" t="s">
        <v>2352</v>
      </c>
      <c r="E160" s="6" t="s">
        <v>1089</v>
      </c>
      <c r="F160" s="6" t="s">
        <v>88</v>
      </c>
      <c r="G160" s="6" t="s">
        <v>37</v>
      </c>
      <c r="H160" s="6" t="s">
        <v>29</v>
      </c>
      <c r="I160" s="6" t="s">
        <v>2493</v>
      </c>
      <c r="J160" s="7" t="s">
        <v>14</v>
      </c>
    </row>
    <row r="161" spans="1:10">
      <c r="A161" s="6">
        <v>157</v>
      </c>
      <c r="B161" s="6" t="s">
        <v>1774</v>
      </c>
      <c r="C161" s="6" t="s">
        <v>88</v>
      </c>
      <c r="D161" s="6" t="s">
        <v>2353</v>
      </c>
      <c r="E161" s="6" t="s">
        <v>1089</v>
      </c>
      <c r="F161" s="6" t="s">
        <v>88</v>
      </c>
      <c r="G161" s="6" t="s">
        <v>37</v>
      </c>
      <c r="H161" s="6" t="s">
        <v>29</v>
      </c>
      <c r="I161" s="6" t="s">
        <v>2493</v>
      </c>
      <c r="J161" s="7" t="s">
        <v>14</v>
      </c>
    </row>
    <row r="162" spans="1:10">
      <c r="A162" s="6">
        <v>158</v>
      </c>
      <c r="B162" s="6" t="s">
        <v>1774</v>
      </c>
      <c r="C162" s="6" t="s">
        <v>88</v>
      </c>
      <c r="D162" s="6" t="s">
        <v>2354</v>
      </c>
      <c r="E162" s="6" t="s">
        <v>1089</v>
      </c>
      <c r="F162" s="6" t="s">
        <v>88</v>
      </c>
      <c r="G162" s="6" t="s">
        <v>37</v>
      </c>
      <c r="H162" s="6" t="s">
        <v>29</v>
      </c>
      <c r="I162" s="6" t="s">
        <v>2493</v>
      </c>
      <c r="J162" s="7" t="s">
        <v>14</v>
      </c>
    </row>
    <row r="163" spans="1:10">
      <c r="A163" s="6">
        <v>159</v>
      </c>
      <c r="B163" s="6" t="s">
        <v>2124</v>
      </c>
      <c r="C163" s="6" t="s">
        <v>88</v>
      </c>
      <c r="D163" s="6" t="s">
        <v>1176</v>
      </c>
      <c r="E163" s="6" t="s">
        <v>1089</v>
      </c>
      <c r="F163" s="6" t="s">
        <v>88</v>
      </c>
      <c r="G163" s="6" t="s">
        <v>37</v>
      </c>
      <c r="H163" s="6" t="s">
        <v>29</v>
      </c>
      <c r="I163" s="6" t="s">
        <v>2493</v>
      </c>
      <c r="J163" s="7" t="s">
        <v>14</v>
      </c>
    </row>
    <row r="164" spans="1:10">
      <c r="A164" s="6">
        <v>160</v>
      </c>
      <c r="B164" s="6" t="s">
        <v>2366</v>
      </c>
      <c r="C164" s="6" t="s">
        <v>88</v>
      </c>
      <c r="D164" s="6" t="s">
        <v>2367</v>
      </c>
      <c r="E164" s="6" t="s">
        <v>1089</v>
      </c>
      <c r="F164" s="6" t="s">
        <v>88</v>
      </c>
      <c r="G164" s="6" t="s">
        <v>37</v>
      </c>
      <c r="H164" s="6" t="s">
        <v>29</v>
      </c>
      <c r="I164" s="6" t="s">
        <v>2493</v>
      </c>
      <c r="J164" s="7" t="s">
        <v>14</v>
      </c>
    </row>
    <row r="165" spans="1:10">
      <c r="A165" s="6">
        <v>161</v>
      </c>
      <c r="B165" s="6" t="s">
        <v>418</v>
      </c>
      <c r="C165" s="6" t="s">
        <v>88</v>
      </c>
      <c r="D165" s="6" t="s">
        <v>2340</v>
      </c>
      <c r="E165" s="6" t="s">
        <v>1089</v>
      </c>
      <c r="F165" s="6" t="s">
        <v>88</v>
      </c>
      <c r="G165" s="6" t="s">
        <v>37</v>
      </c>
      <c r="H165" s="6" t="s">
        <v>29</v>
      </c>
      <c r="I165" s="6" t="s">
        <v>2493</v>
      </c>
      <c r="J165" s="7" t="s">
        <v>14</v>
      </c>
    </row>
    <row r="166" spans="1:10">
      <c r="A166" s="6">
        <v>162</v>
      </c>
      <c r="B166" s="6" t="s">
        <v>418</v>
      </c>
      <c r="C166" s="6" t="s">
        <v>88</v>
      </c>
      <c r="D166" s="6" t="s">
        <v>2359</v>
      </c>
      <c r="E166" s="6" t="s">
        <v>1089</v>
      </c>
      <c r="F166" s="6" t="s">
        <v>88</v>
      </c>
      <c r="G166" s="6" t="s">
        <v>37</v>
      </c>
      <c r="H166" s="6" t="s">
        <v>29</v>
      </c>
      <c r="I166" s="6" t="s">
        <v>2493</v>
      </c>
      <c r="J166" s="7" t="s">
        <v>14</v>
      </c>
    </row>
    <row r="167" spans="1:10">
      <c r="A167" s="6">
        <v>163</v>
      </c>
      <c r="B167" s="6" t="s">
        <v>418</v>
      </c>
      <c r="C167" s="6" t="s">
        <v>88</v>
      </c>
      <c r="D167" s="6" t="s">
        <v>2360</v>
      </c>
      <c r="E167" s="6" t="s">
        <v>1089</v>
      </c>
      <c r="F167" s="6" t="s">
        <v>88</v>
      </c>
      <c r="G167" s="6" t="s">
        <v>37</v>
      </c>
      <c r="H167" s="6" t="s">
        <v>29</v>
      </c>
      <c r="I167" s="6" t="s">
        <v>2493</v>
      </c>
      <c r="J167" s="7" t="s">
        <v>14</v>
      </c>
    </row>
    <row r="168" spans="1:10">
      <c r="A168" s="6">
        <v>164</v>
      </c>
      <c r="B168" s="6" t="s">
        <v>2368</v>
      </c>
      <c r="C168" s="6" t="s">
        <v>88</v>
      </c>
      <c r="D168" s="6" t="s">
        <v>1168</v>
      </c>
      <c r="E168" s="6" t="s">
        <v>1089</v>
      </c>
      <c r="F168" s="6" t="s">
        <v>88</v>
      </c>
      <c r="G168" s="6" t="s">
        <v>28</v>
      </c>
      <c r="H168" s="6" t="s">
        <v>29</v>
      </c>
      <c r="I168" s="6" t="s">
        <v>2493</v>
      </c>
      <c r="J168" s="7" t="s">
        <v>14</v>
      </c>
    </row>
    <row r="169" spans="1:10">
      <c r="A169" s="6">
        <v>165</v>
      </c>
      <c r="B169" s="6" t="s">
        <v>2369</v>
      </c>
      <c r="C169" s="6" t="s">
        <v>88</v>
      </c>
      <c r="D169" s="6" t="s">
        <v>2370</v>
      </c>
      <c r="E169" s="6" t="s">
        <v>1089</v>
      </c>
      <c r="F169" s="6" t="s">
        <v>88</v>
      </c>
      <c r="G169" s="6" t="s">
        <v>37</v>
      </c>
      <c r="H169" s="6" t="s">
        <v>29</v>
      </c>
      <c r="I169" s="6" t="s">
        <v>2493</v>
      </c>
      <c r="J169" s="7" t="s">
        <v>14</v>
      </c>
    </row>
    <row r="170" spans="1:10">
      <c r="A170" s="6">
        <v>166</v>
      </c>
      <c r="B170" s="6" t="s">
        <v>2496</v>
      </c>
      <c r="C170" s="6" t="s">
        <v>88</v>
      </c>
      <c r="D170" s="6" t="s">
        <v>2340</v>
      </c>
      <c r="E170" s="6" t="s">
        <v>1089</v>
      </c>
      <c r="F170" s="6" t="s">
        <v>88</v>
      </c>
      <c r="G170" s="6" t="s">
        <v>37</v>
      </c>
      <c r="H170" s="6" t="s">
        <v>29</v>
      </c>
      <c r="I170" s="6" t="s">
        <v>2493</v>
      </c>
      <c r="J170" s="7" t="s">
        <v>14</v>
      </c>
    </row>
    <row r="171" spans="1:10">
      <c r="A171" s="6">
        <v>167</v>
      </c>
      <c r="B171" s="6" t="s">
        <v>2496</v>
      </c>
      <c r="C171" s="6" t="s">
        <v>88</v>
      </c>
      <c r="D171" s="6" t="s">
        <v>2495</v>
      </c>
      <c r="E171" s="6" t="s">
        <v>1089</v>
      </c>
      <c r="F171" s="6" t="s">
        <v>88</v>
      </c>
      <c r="G171" s="6" t="s">
        <v>37</v>
      </c>
      <c r="H171" s="6" t="s">
        <v>29</v>
      </c>
      <c r="I171" s="6" t="s">
        <v>2493</v>
      </c>
      <c r="J171" s="7" t="s">
        <v>14</v>
      </c>
    </row>
    <row r="172" spans="1:10">
      <c r="A172" s="6">
        <v>168</v>
      </c>
      <c r="B172" s="6" t="s">
        <v>2391</v>
      </c>
      <c r="C172" s="6" t="s">
        <v>88</v>
      </c>
      <c r="D172" s="6" t="s">
        <v>2392</v>
      </c>
      <c r="E172" s="6" t="s">
        <v>1089</v>
      </c>
      <c r="F172" s="6" t="s">
        <v>88</v>
      </c>
      <c r="G172" s="6" t="s">
        <v>37</v>
      </c>
      <c r="H172" s="6" t="s">
        <v>29</v>
      </c>
      <c r="I172" s="6" t="s">
        <v>2493</v>
      </c>
      <c r="J172" s="7" t="s">
        <v>14</v>
      </c>
    </row>
    <row r="173" spans="1:10">
      <c r="A173" s="6">
        <v>169</v>
      </c>
      <c r="B173" s="6" t="s">
        <v>2393</v>
      </c>
      <c r="C173" s="6" t="s">
        <v>88</v>
      </c>
      <c r="D173" s="6" t="s">
        <v>2394</v>
      </c>
      <c r="E173" s="6" t="s">
        <v>1089</v>
      </c>
      <c r="F173" s="6" t="s">
        <v>88</v>
      </c>
      <c r="G173" s="6" t="s">
        <v>37</v>
      </c>
      <c r="H173" s="6" t="s">
        <v>29</v>
      </c>
      <c r="I173" s="6" t="s">
        <v>2493</v>
      </c>
      <c r="J173" s="7" t="s">
        <v>14</v>
      </c>
    </row>
    <row r="174" spans="1:10">
      <c r="A174" s="6">
        <v>170</v>
      </c>
      <c r="B174" s="6" t="s">
        <v>2395</v>
      </c>
      <c r="C174" s="6" t="s">
        <v>88</v>
      </c>
      <c r="D174" s="6" t="s">
        <v>2396</v>
      </c>
      <c r="E174" s="6" t="s">
        <v>1089</v>
      </c>
      <c r="F174" s="6" t="s">
        <v>88</v>
      </c>
      <c r="G174" s="6" t="s">
        <v>37</v>
      </c>
      <c r="H174" s="6" t="s">
        <v>29</v>
      </c>
      <c r="I174" s="6" t="s">
        <v>2493</v>
      </c>
      <c r="J174" s="7" t="s">
        <v>14</v>
      </c>
    </row>
    <row r="175" spans="1:10">
      <c r="A175" s="6">
        <v>171</v>
      </c>
      <c r="B175" s="6" t="s">
        <v>2397</v>
      </c>
      <c r="C175" s="6" t="s">
        <v>88</v>
      </c>
      <c r="D175" s="6" t="s">
        <v>2398</v>
      </c>
      <c r="E175" s="6" t="s">
        <v>1089</v>
      </c>
      <c r="F175" s="6" t="s">
        <v>88</v>
      </c>
      <c r="G175" s="6" t="s">
        <v>37</v>
      </c>
      <c r="H175" s="6" t="s">
        <v>29</v>
      </c>
      <c r="I175" s="6" t="s">
        <v>2493</v>
      </c>
      <c r="J175" s="7" t="s">
        <v>14</v>
      </c>
    </row>
    <row r="176" spans="1:10">
      <c r="A176" s="6">
        <v>172</v>
      </c>
      <c r="B176" s="6" t="s">
        <v>2399</v>
      </c>
      <c r="C176" s="6" t="s">
        <v>88</v>
      </c>
      <c r="D176" s="6" t="s">
        <v>2400</v>
      </c>
      <c r="E176" s="6" t="s">
        <v>1089</v>
      </c>
      <c r="F176" s="6" t="s">
        <v>88</v>
      </c>
      <c r="G176" s="6" t="s">
        <v>37</v>
      </c>
      <c r="H176" s="6" t="s">
        <v>29</v>
      </c>
      <c r="I176" s="6" t="s">
        <v>2493</v>
      </c>
      <c r="J176" s="7" t="s">
        <v>14</v>
      </c>
    </row>
    <row r="177" spans="1:10">
      <c r="A177" s="6">
        <v>173</v>
      </c>
      <c r="B177" s="6" t="s">
        <v>2401</v>
      </c>
      <c r="C177" s="6" t="s">
        <v>88</v>
      </c>
      <c r="D177" s="6" t="s">
        <v>2402</v>
      </c>
      <c r="E177" s="6" t="s">
        <v>1089</v>
      </c>
      <c r="F177" s="6" t="s">
        <v>88</v>
      </c>
      <c r="G177" s="6" t="s">
        <v>37</v>
      </c>
      <c r="H177" s="6" t="s">
        <v>29</v>
      </c>
      <c r="I177" s="6" t="s">
        <v>2493</v>
      </c>
      <c r="J177" s="7" t="s">
        <v>14</v>
      </c>
    </row>
    <row r="178" spans="1:10">
      <c r="A178" s="6">
        <v>174</v>
      </c>
      <c r="B178" s="6" t="s">
        <v>2407</v>
      </c>
      <c r="C178" s="6" t="s">
        <v>88</v>
      </c>
      <c r="D178" s="6" t="s">
        <v>2408</v>
      </c>
      <c r="E178" s="6" t="s">
        <v>1089</v>
      </c>
      <c r="F178" s="6" t="s">
        <v>88</v>
      </c>
      <c r="G178" s="6" t="s">
        <v>37</v>
      </c>
      <c r="H178" s="6" t="s">
        <v>29</v>
      </c>
      <c r="I178" s="6" t="s">
        <v>2493</v>
      </c>
      <c r="J178" s="7" t="s">
        <v>14</v>
      </c>
    </row>
    <row r="179" spans="1:10">
      <c r="A179" s="6">
        <v>175</v>
      </c>
      <c r="B179" s="6" t="s">
        <v>2409</v>
      </c>
      <c r="C179" s="6" t="s">
        <v>88</v>
      </c>
      <c r="D179" s="6" t="s">
        <v>1796</v>
      </c>
      <c r="E179" s="6" t="s">
        <v>1089</v>
      </c>
      <c r="F179" s="6" t="s">
        <v>88</v>
      </c>
      <c r="G179" s="6" t="s">
        <v>37</v>
      </c>
      <c r="H179" s="6" t="s">
        <v>29</v>
      </c>
      <c r="I179" s="6" t="s">
        <v>2493</v>
      </c>
      <c r="J179" s="7" t="s">
        <v>14</v>
      </c>
    </row>
    <row r="180" spans="1:10">
      <c r="A180" s="6">
        <v>176</v>
      </c>
      <c r="B180" s="6" t="s">
        <v>2409</v>
      </c>
      <c r="C180" s="6" t="s">
        <v>88</v>
      </c>
      <c r="D180" s="6" t="s">
        <v>65</v>
      </c>
      <c r="E180" s="6" t="s">
        <v>1089</v>
      </c>
      <c r="F180" s="6" t="s">
        <v>88</v>
      </c>
      <c r="G180" s="6" t="s">
        <v>37</v>
      </c>
      <c r="H180" s="6" t="s">
        <v>29</v>
      </c>
      <c r="I180" s="6" t="s">
        <v>2493</v>
      </c>
      <c r="J180" s="7" t="s">
        <v>14</v>
      </c>
    </row>
    <row r="181" spans="1:10">
      <c r="A181" s="6">
        <v>177</v>
      </c>
      <c r="B181" s="6" t="s">
        <v>1106</v>
      </c>
      <c r="C181" s="6" t="s">
        <v>88</v>
      </c>
      <c r="D181" s="6" t="s">
        <v>2420</v>
      </c>
      <c r="E181" s="6" t="s">
        <v>1089</v>
      </c>
      <c r="F181" s="6" t="s">
        <v>88</v>
      </c>
      <c r="G181" s="6" t="s">
        <v>37</v>
      </c>
      <c r="H181" s="6" t="s">
        <v>29</v>
      </c>
      <c r="I181" s="6" t="s">
        <v>2493</v>
      </c>
      <c r="J181" s="7" t="s">
        <v>14</v>
      </c>
    </row>
    <row r="182" spans="1:10">
      <c r="A182" s="6">
        <v>178</v>
      </c>
      <c r="B182" s="6" t="s">
        <v>2421</v>
      </c>
      <c r="C182" s="6" t="s">
        <v>88</v>
      </c>
      <c r="D182" s="6" t="s">
        <v>2422</v>
      </c>
      <c r="E182" s="6" t="s">
        <v>1089</v>
      </c>
      <c r="F182" s="6" t="s">
        <v>88</v>
      </c>
      <c r="G182" s="6" t="s">
        <v>37</v>
      </c>
      <c r="H182" s="6" t="s">
        <v>29</v>
      </c>
      <c r="I182" s="6" t="s">
        <v>2493</v>
      </c>
      <c r="J182" s="7" t="s">
        <v>14</v>
      </c>
    </row>
    <row r="183" spans="1:10">
      <c r="A183" s="6">
        <v>179</v>
      </c>
      <c r="B183" s="6" t="s">
        <v>2423</v>
      </c>
      <c r="C183" s="6" t="s">
        <v>88</v>
      </c>
      <c r="D183" s="6" t="s">
        <v>2424</v>
      </c>
      <c r="E183" s="6" t="s">
        <v>1089</v>
      </c>
      <c r="F183" s="6" t="s">
        <v>88</v>
      </c>
      <c r="G183" s="6" t="s">
        <v>37</v>
      </c>
      <c r="H183" s="6" t="s">
        <v>29</v>
      </c>
      <c r="I183" s="6" t="s">
        <v>2493</v>
      </c>
      <c r="J183" s="7" t="s">
        <v>14</v>
      </c>
    </row>
    <row r="184" spans="1:10">
      <c r="A184" s="6">
        <v>180</v>
      </c>
      <c r="B184" s="6" t="s">
        <v>2497</v>
      </c>
      <c r="C184" s="6" t="s">
        <v>88</v>
      </c>
      <c r="D184" s="6" t="s">
        <v>2498</v>
      </c>
      <c r="E184" s="6" t="s">
        <v>1089</v>
      </c>
      <c r="F184" s="6" t="s">
        <v>88</v>
      </c>
      <c r="G184" s="6" t="s">
        <v>37</v>
      </c>
      <c r="H184" s="6" t="s">
        <v>29</v>
      </c>
      <c r="I184" s="6" t="s">
        <v>2493</v>
      </c>
      <c r="J184" s="7" t="s">
        <v>14</v>
      </c>
    </row>
    <row r="185" spans="1:10">
      <c r="A185" s="6">
        <v>181</v>
      </c>
      <c r="B185" s="6" t="s">
        <v>2499</v>
      </c>
      <c r="C185" s="6" t="s">
        <v>88</v>
      </c>
      <c r="D185" s="6" t="s">
        <v>1098</v>
      </c>
      <c r="E185" s="6" t="s">
        <v>1089</v>
      </c>
      <c r="F185" s="6" t="s">
        <v>88</v>
      </c>
      <c r="G185" s="6" t="s">
        <v>37</v>
      </c>
      <c r="H185" s="6" t="s">
        <v>29</v>
      </c>
      <c r="I185" s="6" t="s">
        <v>2493</v>
      </c>
      <c r="J185" s="7" t="s">
        <v>14</v>
      </c>
    </row>
    <row r="186" spans="1:10">
      <c r="A186" s="6">
        <v>182</v>
      </c>
      <c r="B186" s="6" t="s">
        <v>2425</v>
      </c>
      <c r="C186" s="6" t="s">
        <v>88</v>
      </c>
      <c r="D186" s="6" t="s">
        <v>2426</v>
      </c>
      <c r="E186" s="6" t="s">
        <v>1089</v>
      </c>
      <c r="F186" s="6" t="s">
        <v>88</v>
      </c>
      <c r="G186" s="6" t="s">
        <v>37</v>
      </c>
      <c r="H186" s="6" t="s">
        <v>29</v>
      </c>
      <c r="I186" s="6" t="s">
        <v>2493</v>
      </c>
      <c r="J186" s="7" t="s">
        <v>14</v>
      </c>
    </row>
    <row r="187" spans="1:10">
      <c r="A187" s="6">
        <v>183</v>
      </c>
      <c r="B187" s="6" t="s">
        <v>2427</v>
      </c>
      <c r="C187" s="6" t="s">
        <v>88</v>
      </c>
      <c r="D187" s="6" t="s">
        <v>2428</v>
      </c>
      <c r="E187" s="6" t="s">
        <v>1089</v>
      </c>
      <c r="F187" s="6" t="s">
        <v>88</v>
      </c>
      <c r="G187" s="6" t="s">
        <v>37</v>
      </c>
      <c r="H187" s="6" t="s">
        <v>29</v>
      </c>
      <c r="I187" s="6" t="s">
        <v>2493</v>
      </c>
      <c r="J187" s="7" t="s">
        <v>14</v>
      </c>
    </row>
    <row r="188" spans="1:10">
      <c r="A188" s="6">
        <v>184</v>
      </c>
      <c r="B188" s="6" t="s">
        <v>1108</v>
      </c>
      <c r="C188" s="6" t="s">
        <v>88</v>
      </c>
      <c r="D188" s="6" t="s">
        <v>2429</v>
      </c>
      <c r="E188" s="6" t="s">
        <v>1089</v>
      </c>
      <c r="F188" s="6" t="s">
        <v>88</v>
      </c>
      <c r="G188" s="6" t="s">
        <v>37</v>
      </c>
      <c r="H188" s="6" t="s">
        <v>29</v>
      </c>
      <c r="I188" s="6" t="s">
        <v>2493</v>
      </c>
      <c r="J188" s="7" t="s">
        <v>14</v>
      </c>
    </row>
    <row r="189" spans="1:10">
      <c r="A189" s="6">
        <v>185</v>
      </c>
      <c r="B189" s="6" t="s">
        <v>1112</v>
      </c>
      <c r="C189" s="6" t="s">
        <v>88</v>
      </c>
      <c r="D189" s="6" t="s">
        <v>2430</v>
      </c>
      <c r="E189" s="6" t="s">
        <v>1089</v>
      </c>
      <c r="F189" s="6" t="s">
        <v>88</v>
      </c>
      <c r="G189" s="6" t="s">
        <v>37</v>
      </c>
      <c r="H189" s="6" t="s">
        <v>29</v>
      </c>
      <c r="I189" s="6" t="s">
        <v>2493</v>
      </c>
      <c r="J189" s="7" t="s">
        <v>14</v>
      </c>
    </row>
    <row r="190" spans="1:10">
      <c r="A190" s="6">
        <v>186</v>
      </c>
      <c r="B190" s="6" t="s">
        <v>1114</v>
      </c>
      <c r="C190" s="6" t="s">
        <v>88</v>
      </c>
      <c r="D190" s="6" t="s">
        <v>2432</v>
      </c>
      <c r="E190" s="6" t="s">
        <v>1089</v>
      </c>
      <c r="F190" s="6" t="s">
        <v>88</v>
      </c>
      <c r="G190" s="6" t="s">
        <v>37</v>
      </c>
      <c r="H190" s="6" t="s">
        <v>29</v>
      </c>
      <c r="I190" s="6" t="s">
        <v>2493</v>
      </c>
      <c r="J190" s="7" t="s">
        <v>14</v>
      </c>
    </row>
    <row r="191" spans="1:10">
      <c r="A191" s="6">
        <v>187</v>
      </c>
      <c r="B191" s="6" t="s">
        <v>1114</v>
      </c>
      <c r="C191" s="6" t="s">
        <v>88</v>
      </c>
      <c r="D191" s="6" t="s">
        <v>2433</v>
      </c>
      <c r="E191" s="6" t="s">
        <v>1089</v>
      </c>
      <c r="F191" s="6" t="s">
        <v>88</v>
      </c>
      <c r="G191" s="6" t="s">
        <v>37</v>
      </c>
      <c r="H191" s="6" t="s">
        <v>29</v>
      </c>
      <c r="I191" s="6" t="s">
        <v>2493</v>
      </c>
      <c r="J191" s="7" t="s">
        <v>14</v>
      </c>
    </row>
    <row r="192" spans="1:10">
      <c r="A192" s="6">
        <v>188</v>
      </c>
      <c r="B192" s="6" t="s">
        <v>1114</v>
      </c>
      <c r="C192" s="6" t="s">
        <v>88</v>
      </c>
      <c r="D192" s="6" t="s">
        <v>2431</v>
      </c>
      <c r="E192" s="6" t="s">
        <v>1089</v>
      </c>
      <c r="F192" s="6" t="s">
        <v>88</v>
      </c>
      <c r="G192" s="6" t="s">
        <v>37</v>
      </c>
      <c r="H192" s="6" t="s">
        <v>29</v>
      </c>
      <c r="I192" s="6" t="s">
        <v>2493</v>
      </c>
      <c r="J192" s="7" t="s">
        <v>14</v>
      </c>
    </row>
    <row r="193" spans="1:10">
      <c r="A193" s="6">
        <v>189</v>
      </c>
      <c r="B193" s="6" t="s">
        <v>2434</v>
      </c>
      <c r="C193" s="6" t="s">
        <v>88</v>
      </c>
      <c r="D193" s="6" t="s">
        <v>2435</v>
      </c>
      <c r="E193" s="6" t="s">
        <v>1089</v>
      </c>
      <c r="F193" s="6" t="s">
        <v>88</v>
      </c>
      <c r="G193" s="6" t="s">
        <v>37</v>
      </c>
      <c r="H193" s="6" t="s">
        <v>29</v>
      </c>
      <c r="I193" s="6" t="s">
        <v>2493</v>
      </c>
      <c r="J193" s="7" t="s">
        <v>14</v>
      </c>
    </row>
    <row r="194" spans="1:10">
      <c r="A194" s="6">
        <v>190</v>
      </c>
      <c r="B194" s="6" t="s">
        <v>2434</v>
      </c>
      <c r="C194" s="6" t="s">
        <v>88</v>
      </c>
      <c r="D194" s="6" t="s">
        <v>2436</v>
      </c>
      <c r="E194" s="6" t="s">
        <v>1089</v>
      </c>
      <c r="F194" s="6" t="s">
        <v>88</v>
      </c>
      <c r="G194" s="6" t="s">
        <v>37</v>
      </c>
      <c r="H194" s="6" t="s">
        <v>29</v>
      </c>
      <c r="I194" s="6" t="s">
        <v>2493</v>
      </c>
      <c r="J194" s="7" t="s">
        <v>14</v>
      </c>
    </row>
    <row r="195" spans="1:10">
      <c r="A195" s="6">
        <v>191</v>
      </c>
      <c r="B195" s="6" t="s">
        <v>2434</v>
      </c>
      <c r="C195" s="6" t="s">
        <v>88</v>
      </c>
      <c r="D195" s="6" t="s">
        <v>2437</v>
      </c>
      <c r="E195" s="6" t="s">
        <v>1089</v>
      </c>
      <c r="F195" s="6" t="s">
        <v>88</v>
      </c>
      <c r="G195" s="6" t="s">
        <v>37</v>
      </c>
      <c r="H195" s="6" t="s">
        <v>29</v>
      </c>
      <c r="I195" s="6" t="s">
        <v>2493</v>
      </c>
      <c r="J195" s="7" t="s">
        <v>14</v>
      </c>
    </row>
    <row r="196" spans="1:10">
      <c r="A196" s="6">
        <v>192</v>
      </c>
      <c r="B196" s="6" t="s">
        <v>1121</v>
      </c>
      <c r="C196" s="6" t="s">
        <v>88</v>
      </c>
      <c r="D196" s="6" t="s">
        <v>1132</v>
      </c>
      <c r="E196" s="6" t="s">
        <v>1089</v>
      </c>
      <c r="F196" s="6" t="s">
        <v>88</v>
      </c>
      <c r="G196" s="6" t="s">
        <v>37</v>
      </c>
      <c r="H196" s="6" t="s">
        <v>29</v>
      </c>
      <c r="I196" s="6" t="s">
        <v>2493</v>
      </c>
      <c r="J196" s="7" t="s">
        <v>14</v>
      </c>
    </row>
    <row r="197" spans="1:10">
      <c r="A197" s="6">
        <v>193</v>
      </c>
      <c r="B197" s="6" t="s">
        <v>1121</v>
      </c>
      <c r="C197" s="6" t="s">
        <v>88</v>
      </c>
      <c r="D197" s="6" t="s">
        <v>1091</v>
      </c>
      <c r="E197" s="6" t="s">
        <v>1089</v>
      </c>
      <c r="F197" s="6" t="s">
        <v>88</v>
      </c>
      <c r="G197" s="6" t="s">
        <v>37</v>
      </c>
      <c r="H197" s="6" t="s">
        <v>29</v>
      </c>
      <c r="I197" s="6" t="s">
        <v>2493</v>
      </c>
      <c r="J197" s="7" t="s">
        <v>14</v>
      </c>
    </row>
    <row r="198" spans="1:10">
      <c r="A198" s="6">
        <v>194</v>
      </c>
      <c r="B198" s="6" t="s">
        <v>1121</v>
      </c>
      <c r="C198" s="6" t="s">
        <v>88</v>
      </c>
      <c r="D198" s="6" t="s">
        <v>2438</v>
      </c>
      <c r="E198" s="6" t="s">
        <v>1089</v>
      </c>
      <c r="F198" s="6" t="s">
        <v>88</v>
      </c>
      <c r="G198" s="6" t="s">
        <v>37</v>
      </c>
      <c r="H198" s="6" t="s">
        <v>29</v>
      </c>
      <c r="I198" s="6" t="s">
        <v>2493</v>
      </c>
      <c r="J198" s="7" t="s">
        <v>14</v>
      </c>
    </row>
    <row r="199" spans="1:10">
      <c r="A199" s="6">
        <v>195</v>
      </c>
      <c r="B199" s="6" t="s">
        <v>1121</v>
      </c>
      <c r="C199" s="6" t="s">
        <v>88</v>
      </c>
      <c r="D199" s="6" t="s">
        <v>53</v>
      </c>
      <c r="E199" s="6" t="s">
        <v>1089</v>
      </c>
      <c r="F199" s="6" t="s">
        <v>88</v>
      </c>
      <c r="G199" s="6" t="s">
        <v>37</v>
      </c>
      <c r="H199" s="6" t="s">
        <v>29</v>
      </c>
      <c r="I199" s="6" t="s">
        <v>2493</v>
      </c>
      <c r="J199" s="7" t="s">
        <v>14</v>
      </c>
    </row>
    <row r="200" spans="1:10">
      <c r="A200" s="6">
        <v>196</v>
      </c>
      <c r="B200" s="6" t="s">
        <v>1126</v>
      </c>
      <c r="C200" s="6" t="s">
        <v>88</v>
      </c>
      <c r="D200" s="6" t="s">
        <v>1124</v>
      </c>
      <c r="E200" s="6" t="s">
        <v>1089</v>
      </c>
      <c r="F200" s="6" t="s">
        <v>88</v>
      </c>
      <c r="G200" s="6" t="s">
        <v>37</v>
      </c>
      <c r="H200" s="6" t="s">
        <v>29</v>
      </c>
      <c r="I200" s="6" t="s">
        <v>2493</v>
      </c>
      <c r="J200" s="7" t="s">
        <v>14</v>
      </c>
    </row>
    <row r="201" spans="1:10">
      <c r="A201" s="6">
        <v>197</v>
      </c>
      <c r="B201" s="6" t="s">
        <v>2439</v>
      </c>
      <c r="C201" s="6" t="s">
        <v>88</v>
      </c>
      <c r="D201" s="6" t="s">
        <v>1127</v>
      </c>
      <c r="E201" s="6" t="s">
        <v>1089</v>
      </c>
      <c r="F201" s="6" t="s">
        <v>88</v>
      </c>
      <c r="G201" s="6" t="s">
        <v>37</v>
      </c>
      <c r="H201" s="6" t="s">
        <v>29</v>
      </c>
      <c r="I201" s="6" t="s">
        <v>2493</v>
      </c>
      <c r="J201" s="7" t="s">
        <v>14</v>
      </c>
    </row>
    <row r="202" spans="1:10">
      <c r="A202" s="6">
        <v>198</v>
      </c>
      <c r="B202" s="6" t="s">
        <v>1129</v>
      </c>
      <c r="C202" s="6" t="s">
        <v>88</v>
      </c>
      <c r="D202" s="6" t="s">
        <v>1147</v>
      </c>
      <c r="E202" s="6" t="s">
        <v>1089</v>
      </c>
      <c r="F202" s="6" t="s">
        <v>88</v>
      </c>
      <c r="G202" s="6" t="s">
        <v>37</v>
      </c>
      <c r="H202" s="6" t="s">
        <v>29</v>
      </c>
      <c r="I202" s="6" t="s">
        <v>2493</v>
      </c>
      <c r="J202" s="7" t="s">
        <v>14</v>
      </c>
    </row>
    <row r="203" spans="1:10">
      <c r="A203" s="6">
        <v>199</v>
      </c>
      <c r="B203" s="6" t="s">
        <v>1129</v>
      </c>
      <c r="C203" s="6" t="s">
        <v>88</v>
      </c>
      <c r="D203" s="6" t="s">
        <v>2500</v>
      </c>
      <c r="E203" s="6" t="s">
        <v>1089</v>
      </c>
      <c r="F203" s="6" t="s">
        <v>88</v>
      </c>
      <c r="G203" s="6" t="s">
        <v>37</v>
      </c>
      <c r="H203" s="6" t="s">
        <v>29</v>
      </c>
      <c r="I203" s="6" t="s">
        <v>2493</v>
      </c>
      <c r="J203" s="7" t="s">
        <v>14</v>
      </c>
    </row>
    <row r="204" spans="1:10">
      <c r="A204" s="6">
        <v>200</v>
      </c>
      <c r="B204" s="6" t="s">
        <v>1131</v>
      </c>
      <c r="C204" s="6" t="s">
        <v>88</v>
      </c>
      <c r="D204" s="6" t="s">
        <v>1105</v>
      </c>
      <c r="E204" s="6" t="s">
        <v>1089</v>
      </c>
      <c r="F204" s="6" t="s">
        <v>88</v>
      </c>
      <c r="G204" s="6" t="s">
        <v>37</v>
      </c>
      <c r="H204" s="6" t="s">
        <v>29</v>
      </c>
      <c r="I204" s="6" t="s">
        <v>2493</v>
      </c>
      <c r="J204" s="7" t="s">
        <v>14</v>
      </c>
    </row>
    <row r="205" spans="1:10">
      <c r="A205" s="6">
        <v>201</v>
      </c>
      <c r="B205" s="6" t="s">
        <v>1131</v>
      </c>
      <c r="C205" s="6" t="s">
        <v>88</v>
      </c>
      <c r="D205" s="6" t="s">
        <v>2501</v>
      </c>
      <c r="E205" s="6" t="s">
        <v>1089</v>
      </c>
      <c r="F205" s="6" t="s">
        <v>88</v>
      </c>
      <c r="G205" s="6" t="s">
        <v>37</v>
      </c>
      <c r="H205" s="6" t="s">
        <v>29</v>
      </c>
      <c r="I205" s="6" t="s">
        <v>2493</v>
      </c>
      <c r="J205" s="7" t="s">
        <v>14</v>
      </c>
    </row>
    <row r="206" spans="1:10">
      <c r="A206" s="6">
        <v>202</v>
      </c>
      <c r="B206" s="6" t="s">
        <v>1131</v>
      </c>
      <c r="C206" s="6" t="s">
        <v>88</v>
      </c>
      <c r="D206" s="6" t="s">
        <v>2440</v>
      </c>
      <c r="E206" s="6" t="s">
        <v>1089</v>
      </c>
      <c r="F206" s="6" t="s">
        <v>88</v>
      </c>
      <c r="G206" s="6" t="s">
        <v>37</v>
      </c>
      <c r="H206" s="6" t="s">
        <v>29</v>
      </c>
      <c r="I206" s="6" t="s">
        <v>2493</v>
      </c>
      <c r="J206" s="7" t="s">
        <v>14</v>
      </c>
    </row>
    <row r="207" spans="1:10">
      <c r="A207" s="6">
        <v>203</v>
      </c>
      <c r="B207" s="6" t="s">
        <v>2441</v>
      </c>
      <c r="C207" s="6" t="s">
        <v>88</v>
      </c>
      <c r="D207" s="6" t="s">
        <v>2442</v>
      </c>
      <c r="E207" s="6" t="s">
        <v>1089</v>
      </c>
      <c r="F207" s="6" t="s">
        <v>88</v>
      </c>
      <c r="G207" s="6" t="s">
        <v>37</v>
      </c>
      <c r="H207" s="6" t="s">
        <v>29</v>
      </c>
      <c r="I207" s="6" t="s">
        <v>2493</v>
      </c>
      <c r="J207" s="7" t="s">
        <v>14</v>
      </c>
    </row>
    <row r="208" spans="1:10">
      <c r="A208" s="6">
        <v>204</v>
      </c>
      <c r="B208" s="6" t="s">
        <v>2443</v>
      </c>
      <c r="C208" s="6" t="s">
        <v>88</v>
      </c>
      <c r="D208" s="6" t="s">
        <v>2444</v>
      </c>
      <c r="E208" s="6" t="s">
        <v>1089</v>
      </c>
      <c r="F208" s="6" t="s">
        <v>88</v>
      </c>
      <c r="G208" s="6" t="s">
        <v>37</v>
      </c>
      <c r="H208" s="6" t="s">
        <v>29</v>
      </c>
      <c r="I208" s="6" t="s">
        <v>2493</v>
      </c>
      <c r="J208" s="7" t="s">
        <v>14</v>
      </c>
    </row>
    <row r="209" spans="1:10">
      <c r="A209" s="6">
        <v>205</v>
      </c>
      <c r="B209" s="6" t="s">
        <v>2445</v>
      </c>
      <c r="C209" s="6" t="s">
        <v>88</v>
      </c>
      <c r="D209" s="6" t="s">
        <v>2446</v>
      </c>
      <c r="E209" s="6" t="s">
        <v>1089</v>
      </c>
      <c r="F209" s="6" t="s">
        <v>88</v>
      </c>
      <c r="G209" s="6" t="s">
        <v>37</v>
      </c>
      <c r="H209" s="6" t="s">
        <v>29</v>
      </c>
      <c r="I209" s="6" t="s">
        <v>2493</v>
      </c>
      <c r="J209" s="7" t="s">
        <v>14</v>
      </c>
    </row>
    <row r="210" spans="1:10">
      <c r="A210" s="6">
        <v>206</v>
      </c>
      <c r="B210" s="6" t="s">
        <v>2447</v>
      </c>
      <c r="C210" s="6" t="s">
        <v>88</v>
      </c>
      <c r="D210" s="6" t="s">
        <v>2448</v>
      </c>
      <c r="E210" s="6" t="s">
        <v>1089</v>
      </c>
      <c r="F210" s="6" t="s">
        <v>88</v>
      </c>
      <c r="G210" s="6" t="s">
        <v>37</v>
      </c>
      <c r="H210" s="6" t="s">
        <v>29</v>
      </c>
      <c r="I210" s="6" t="s">
        <v>2493</v>
      </c>
      <c r="J210" s="7" t="s">
        <v>14</v>
      </c>
    </row>
    <row r="211" spans="1:10">
      <c r="A211" s="6">
        <v>207</v>
      </c>
      <c r="B211" s="6" t="s">
        <v>2449</v>
      </c>
      <c r="C211" s="6" t="s">
        <v>88</v>
      </c>
      <c r="D211" s="6" t="s">
        <v>2384</v>
      </c>
      <c r="E211" s="6" t="s">
        <v>1089</v>
      </c>
      <c r="F211" s="6" t="s">
        <v>88</v>
      </c>
      <c r="G211" s="6" t="s">
        <v>37</v>
      </c>
      <c r="H211" s="6" t="s">
        <v>29</v>
      </c>
      <c r="I211" s="6" t="s">
        <v>2493</v>
      </c>
      <c r="J211" s="7" t="s">
        <v>14</v>
      </c>
    </row>
    <row r="212" spans="1:10">
      <c r="A212" s="6">
        <v>208</v>
      </c>
      <c r="B212" s="6" t="s">
        <v>2450</v>
      </c>
      <c r="C212" s="6" t="s">
        <v>88</v>
      </c>
      <c r="D212" s="6" t="s">
        <v>2451</v>
      </c>
      <c r="E212" s="6" t="s">
        <v>1089</v>
      </c>
      <c r="F212" s="6" t="s">
        <v>88</v>
      </c>
      <c r="G212" s="6" t="s">
        <v>37</v>
      </c>
      <c r="H212" s="6" t="s">
        <v>29</v>
      </c>
      <c r="I212" s="6" t="s">
        <v>2493</v>
      </c>
      <c r="J212" s="7" t="s">
        <v>14</v>
      </c>
    </row>
    <row r="213" spans="1:10">
      <c r="A213" s="6">
        <v>209</v>
      </c>
      <c r="B213" s="6" t="s">
        <v>2452</v>
      </c>
      <c r="C213" s="6" t="s">
        <v>88</v>
      </c>
      <c r="D213" s="6" t="s">
        <v>2453</v>
      </c>
      <c r="E213" s="6" t="s">
        <v>1089</v>
      </c>
      <c r="F213" s="6" t="s">
        <v>88</v>
      </c>
      <c r="G213" s="6" t="s">
        <v>37</v>
      </c>
      <c r="H213" s="6" t="s">
        <v>29</v>
      </c>
      <c r="I213" s="6" t="s">
        <v>2493</v>
      </c>
      <c r="J213" s="7" t="s">
        <v>14</v>
      </c>
    </row>
    <row r="214" spans="1:10">
      <c r="A214" s="6">
        <v>210</v>
      </c>
      <c r="B214" s="6" t="s">
        <v>2454</v>
      </c>
      <c r="C214" s="6" t="s">
        <v>88</v>
      </c>
      <c r="D214" s="6" t="s">
        <v>2455</v>
      </c>
      <c r="E214" s="6" t="s">
        <v>1089</v>
      </c>
      <c r="F214" s="6" t="s">
        <v>88</v>
      </c>
      <c r="G214" s="6" t="s">
        <v>37</v>
      </c>
      <c r="H214" s="6" t="s">
        <v>29</v>
      </c>
      <c r="I214" s="6" t="s">
        <v>2493</v>
      </c>
      <c r="J214" s="7" t="s">
        <v>14</v>
      </c>
    </row>
    <row r="215" spans="1:10">
      <c r="A215" s="6">
        <v>211</v>
      </c>
      <c r="B215" s="6" t="s">
        <v>2456</v>
      </c>
      <c r="C215" s="6" t="s">
        <v>88</v>
      </c>
      <c r="D215" s="6" t="s">
        <v>2457</v>
      </c>
      <c r="E215" s="6" t="s">
        <v>1089</v>
      </c>
      <c r="F215" s="6" t="s">
        <v>88</v>
      </c>
      <c r="G215" s="6" t="s">
        <v>37</v>
      </c>
      <c r="H215" s="6" t="s">
        <v>29</v>
      </c>
      <c r="I215" s="6" t="s">
        <v>2493</v>
      </c>
      <c r="J215" s="7" t="s">
        <v>14</v>
      </c>
    </row>
    <row r="216" spans="1:10">
      <c r="A216" s="6">
        <v>212</v>
      </c>
      <c r="B216" s="6" t="s">
        <v>2458</v>
      </c>
      <c r="C216" s="6" t="s">
        <v>88</v>
      </c>
      <c r="D216" s="6" t="s">
        <v>2459</v>
      </c>
      <c r="E216" s="6" t="s">
        <v>1089</v>
      </c>
      <c r="F216" s="6" t="s">
        <v>88</v>
      </c>
      <c r="G216" s="6" t="s">
        <v>37</v>
      </c>
      <c r="H216" s="6" t="s">
        <v>29</v>
      </c>
      <c r="I216" s="6" t="s">
        <v>2493</v>
      </c>
      <c r="J216" s="7" t="s">
        <v>14</v>
      </c>
    </row>
    <row r="217" spans="1:10">
      <c r="A217" s="6">
        <v>213</v>
      </c>
      <c r="B217" s="6" t="s">
        <v>2502</v>
      </c>
      <c r="C217" s="6" t="s">
        <v>88</v>
      </c>
      <c r="D217" s="6" t="s">
        <v>2483</v>
      </c>
      <c r="E217" s="6" t="s">
        <v>1089</v>
      </c>
      <c r="F217" s="6" t="s">
        <v>88</v>
      </c>
      <c r="G217" s="6" t="s">
        <v>37</v>
      </c>
      <c r="H217" s="6" t="s">
        <v>29</v>
      </c>
      <c r="I217" s="6" t="s">
        <v>2493</v>
      </c>
      <c r="J217" s="7" t="s">
        <v>14</v>
      </c>
    </row>
    <row r="218" spans="1:10">
      <c r="A218" s="6">
        <v>214</v>
      </c>
      <c r="B218" s="6" t="s">
        <v>2460</v>
      </c>
      <c r="C218" s="6" t="s">
        <v>88</v>
      </c>
      <c r="D218" s="6" t="s">
        <v>2461</v>
      </c>
      <c r="E218" s="6" t="s">
        <v>1089</v>
      </c>
      <c r="F218" s="6" t="s">
        <v>88</v>
      </c>
      <c r="G218" s="6" t="s">
        <v>37</v>
      </c>
      <c r="H218" s="6" t="s">
        <v>29</v>
      </c>
      <c r="I218" s="6" t="s">
        <v>2493</v>
      </c>
      <c r="J218" s="7" t="s">
        <v>14</v>
      </c>
    </row>
    <row r="219" spans="1:10">
      <c r="A219" s="6">
        <v>215</v>
      </c>
      <c r="B219" s="6" t="s">
        <v>2503</v>
      </c>
      <c r="C219" s="6" t="s">
        <v>88</v>
      </c>
      <c r="D219" s="6" t="s">
        <v>2480</v>
      </c>
      <c r="E219" s="6" t="s">
        <v>1089</v>
      </c>
      <c r="F219" s="6" t="s">
        <v>88</v>
      </c>
      <c r="G219" s="6" t="s">
        <v>37</v>
      </c>
      <c r="H219" s="6" t="s">
        <v>29</v>
      </c>
      <c r="I219" s="6" t="s">
        <v>2493</v>
      </c>
      <c r="J219" s="7" t="s">
        <v>14</v>
      </c>
    </row>
    <row r="220" spans="1:10">
      <c r="A220" s="6">
        <v>216</v>
      </c>
      <c r="B220" s="6" t="s">
        <v>2462</v>
      </c>
      <c r="C220" s="6" t="s">
        <v>88</v>
      </c>
      <c r="D220" s="6" t="s">
        <v>2463</v>
      </c>
      <c r="E220" s="6" t="s">
        <v>1089</v>
      </c>
      <c r="F220" s="6" t="s">
        <v>88</v>
      </c>
      <c r="G220" s="6" t="s">
        <v>37</v>
      </c>
      <c r="H220" s="6" t="s">
        <v>29</v>
      </c>
      <c r="I220" s="6" t="s">
        <v>2493</v>
      </c>
      <c r="J220" s="7" t="s">
        <v>14</v>
      </c>
    </row>
    <row r="221" spans="1:10">
      <c r="A221" s="6">
        <v>217</v>
      </c>
      <c r="B221" s="6" t="s">
        <v>2464</v>
      </c>
      <c r="C221" s="6" t="s">
        <v>88</v>
      </c>
      <c r="D221" s="6" t="s">
        <v>2465</v>
      </c>
      <c r="E221" s="6" t="s">
        <v>1089</v>
      </c>
      <c r="F221" s="6" t="s">
        <v>88</v>
      </c>
      <c r="G221" s="6" t="s">
        <v>37</v>
      </c>
      <c r="H221" s="6" t="s">
        <v>29</v>
      </c>
      <c r="I221" s="6" t="s">
        <v>2493</v>
      </c>
      <c r="J221" s="7" t="s">
        <v>14</v>
      </c>
    </row>
    <row r="222" spans="1:10">
      <c r="A222" s="6">
        <v>218</v>
      </c>
      <c r="B222" s="6" t="s">
        <v>2466</v>
      </c>
      <c r="C222" s="6" t="s">
        <v>88</v>
      </c>
      <c r="D222" s="6" t="s">
        <v>2467</v>
      </c>
      <c r="E222" s="6" t="s">
        <v>1089</v>
      </c>
      <c r="F222" s="6" t="s">
        <v>88</v>
      </c>
      <c r="G222" s="6" t="s">
        <v>37</v>
      </c>
      <c r="H222" s="6" t="s">
        <v>29</v>
      </c>
      <c r="I222" s="6" t="s">
        <v>2493</v>
      </c>
      <c r="J222" s="7" t="s">
        <v>14</v>
      </c>
    </row>
    <row r="223" spans="1:10">
      <c r="A223" s="6">
        <v>219</v>
      </c>
      <c r="B223" s="6" t="s">
        <v>2468</v>
      </c>
      <c r="C223" s="6" t="s">
        <v>88</v>
      </c>
      <c r="D223" s="6" t="s">
        <v>2469</v>
      </c>
      <c r="E223" s="6" t="s">
        <v>1089</v>
      </c>
      <c r="F223" s="6" t="s">
        <v>88</v>
      </c>
      <c r="G223" s="6" t="s">
        <v>37</v>
      </c>
      <c r="H223" s="6" t="s">
        <v>29</v>
      </c>
      <c r="I223" s="6" t="s">
        <v>2493</v>
      </c>
      <c r="J223" s="7" t="s">
        <v>14</v>
      </c>
    </row>
    <row r="224" spans="1:10">
      <c r="A224" s="6">
        <v>220</v>
      </c>
      <c r="B224" s="6" t="s">
        <v>2470</v>
      </c>
      <c r="C224" s="6" t="s">
        <v>88</v>
      </c>
      <c r="D224" s="6" t="s">
        <v>2471</v>
      </c>
      <c r="E224" s="6" t="s">
        <v>1089</v>
      </c>
      <c r="F224" s="6" t="s">
        <v>88</v>
      </c>
      <c r="G224" s="6" t="s">
        <v>37</v>
      </c>
      <c r="H224" s="6" t="s">
        <v>29</v>
      </c>
      <c r="I224" s="6" t="s">
        <v>2493</v>
      </c>
      <c r="J224" s="7" t="s">
        <v>14</v>
      </c>
    </row>
    <row r="225" spans="1:10">
      <c r="A225" s="6">
        <v>221</v>
      </c>
      <c r="B225" s="6" t="s">
        <v>2472</v>
      </c>
      <c r="C225" s="6" t="s">
        <v>88</v>
      </c>
      <c r="D225" s="6" t="s">
        <v>2473</v>
      </c>
      <c r="E225" s="6" t="s">
        <v>1089</v>
      </c>
      <c r="F225" s="6" t="s">
        <v>88</v>
      </c>
      <c r="G225" s="6" t="s">
        <v>37</v>
      </c>
      <c r="H225" s="6" t="s">
        <v>29</v>
      </c>
      <c r="I225" s="6" t="s">
        <v>2493</v>
      </c>
      <c r="J225" s="7" t="s">
        <v>14</v>
      </c>
    </row>
    <row r="226" spans="1:10">
      <c r="A226" s="6">
        <v>222</v>
      </c>
      <c r="B226" s="6" t="s">
        <v>1133</v>
      </c>
      <c r="C226" s="6" t="s">
        <v>88</v>
      </c>
      <c r="D226" s="6" t="s">
        <v>2474</v>
      </c>
      <c r="E226" s="6" t="s">
        <v>1089</v>
      </c>
      <c r="F226" s="6" t="s">
        <v>88</v>
      </c>
      <c r="G226" s="6" t="s">
        <v>37</v>
      </c>
      <c r="H226" s="6" t="s">
        <v>29</v>
      </c>
      <c r="I226" s="6" t="s">
        <v>2493</v>
      </c>
      <c r="J226" s="7" t="s">
        <v>14</v>
      </c>
    </row>
    <row r="227" spans="1:10">
      <c r="A227" s="6">
        <v>223</v>
      </c>
      <c r="B227" s="6" t="s">
        <v>1133</v>
      </c>
      <c r="C227" s="6" t="s">
        <v>88</v>
      </c>
      <c r="D227" s="6" t="s">
        <v>1094</v>
      </c>
      <c r="E227" s="6" t="s">
        <v>1089</v>
      </c>
      <c r="F227" s="6" t="s">
        <v>88</v>
      </c>
      <c r="G227" s="6" t="s">
        <v>37</v>
      </c>
      <c r="H227" s="6" t="s">
        <v>29</v>
      </c>
      <c r="I227" s="6" t="s">
        <v>2493</v>
      </c>
      <c r="J227" s="7" t="s">
        <v>14</v>
      </c>
    </row>
    <row r="228" spans="1:10">
      <c r="A228" s="6">
        <v>224</v>
      </c>
      <c r="B228" s="6" t="s">
        <v>1133</v>
      </c>
      <c r="C228" s="6" t="s">
        <v>88</v>
      </c>
      <c r="D228" s="6" t="s">
        <v>2475</v>
      </c>
      <c r="E228" s="6" t="s">
        <v>1089</v>
      </c>
      <c r="F228" s="6" t="s">
        <v>88</v>
      </c>
      <c r="G228" s="6" t="s">
        <v>37</v>
      </c>
      <c r="H228" s="6" t="s">
        <v>29</v>
      </c>
      <c r="I228" s="6" t="s">
        <v>2493</v>
      </c>
      <c r="J228" s="7" t="s">
        <v>14</v>
      </c>
    </row>
    <row r="229" spans="1:10">
      <c r="A229" s="6">
        <v>225</v>
      </c>
      <c r="B229" s="6" t="s">
        <v>1133</v>
      </c>
      <c r="C229" s="6" t="s">
        <v>88</v>
      </c>
      <c r="D229" s="6" t="s">
        <v>2476</v>
      </c>
      <c r="E229" s="6" t="s">
        <v>1089</v>
      </c>
      <c r="F229" s="6" t="s">
        <v>88</v>
      </c>
      <c r="G229" s="6" t="s">
        <v>37</v>
      </c>
      <c r="H229" s="6" t="s">
        <v>29</v>
      </c>
      <c r="I229" s="6" t="s">
        <v>2493</v>
      </c>
      <c r="J229" s="7" t="s">
        <v>14</v>
      </c>
    </row>
    <row r="230" spans="1:10">
      <c r="A230" s="6">
        <v>226</v>
      </c>
      <c r="B230" s="6" t="s">
        <v>2481</v>
      </c>
      <c r="C230" s="6" t="s">
        <v>88</v>
      </c>
      <c r="D230" s="6" t="s">
        <v>2481</v>
      </c>
      <c r="E230" s="6" t="s">
        <v>1089</v>
      </c>
      <c r="F230" s="6" t="s">
        <v>88</v>
      </c>
      <c r="G230" s="6" t="s">
        <v>37</v>
      </c>
      <c r="H230" s="6" t="s">
        <v>29</v>
      </c>
      <c r="I230" s="6" t="s">
        <v>2493</v>
      </c>
      <c r="J230" s="7" t="s">
        <v>14</v>
      </c>
    </row>
    <row r="231" spans="1:10">
      <c r="A231" s="6">
        <v>227</v>
      </c>
      <c r="B231" s="6" t="s">
        <v>2482</v>
      </c>
      <c r="C231" s="6" t="s">
        <v>88</v>
      </c>
      <c r="D231" s="6" t="s">
        <v>2482</v>
      </c>
      <c r="E231" s="6" t="s">
        <v>1089</v>
      </c>
      <c r="F231" s="6" t="s">
        <v>88</v>
      </c>
      <c r="G231" s="6" t="s">
        <v>37</v>
      </c>
      <c r="H231" s="6" t="s">
        <v>29</v>
      </c>
      <c r="I231" s="6" t="s">
        <v>2493</v>
      </c>
      <c r="J231" s="7" t="s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true" summaryRight="true"/>
  </sheetPr>
  <dimension ref="J20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275</v>
      </c>
      <c r="D2" s="6" t="s">
        <v>1040</v>
      </c>
      <c r="E2" s="6" t="s">
        <v>1041</v>
      </c>
      <c r="F2" s="6" t="s">
        <v>1042</v>
      </c>
      <c r="G2" s="6" t="s">
        <v>1043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1044</v>
      </c>
      <c r="C5" s="6" t="s">
        <v>1045</v>
      </c>
      <c r="D5" s="6" t="s">
        <v>1046</v>
      </c>
      <c r="E5" s="6" t="s">
        <v>1047</v>
      </c>
      <c r="F5" s="6" t="s">
        <v>1045</v>
      </c>
      <c r="G5" s="6" t="s">
        <v>28</v>
      </c>
      <c r="H5" s="6" t="s">
        <v>29</v>
      </c>
      <c r="I5" s="6" t="s">
        <v>1048</v>
      </c>
      <c r="J5" s="7" t="s">
        <v>14</v>
      </c>
    </row>
    <row r="6" spans="1:10">
      <c r="A6" s="6">
        <v>2</v>
      </c>
      <c r="B6" s="6" t="s">
        <v>1049</v>
      </c>
      <c r="C6" s="6" t="s">
        <v>1050</v>
      </c>
      <c r="D6" s="6" t="s">
        <v>612</v>
      </c>
      <c r="E6" s="6" t="s">
        <v>1047</v>
      </c>
      <c r="F6" s="6" t="s">
        <v>1050</v>
      </c>
      <c r="G6" s="6" t="s">
        <v>37</v>
      </c>
      <c r="H6" s="6" t="s">
        <v>29</v>
      </c>
      <c r="I6" s="6" t="s">
        <v>1051</v>
      </c>
      <c r="J6" s="7" t="s">
        <v>14</v>
      </c>
    </row>
    <row r="7" spans="1:10">
      <c r="A7" s="6">
        <v>3</v>
      </c>
      <c r="B7" s="6" t="s">
        <v>1052</v>
      </c>
      <c r="C7" s="6" t="s">
        <v>105</v>
      </c>
      <c r="D7" s="6" t="s">
        <v>166</v>
      </c>
      <c r="E7" s="6" t="s">
        <v>1047</v>
      </c>
      <c r="F7" s="6" t="s">
        <v>105</v>
      </c>
      <c r="G7" s="6" t="s">
        <v>33</v>
      </c>
      <c r="H7" s="6" t="s">
        <v>29</v>
      </c>
      <c r="I7" s="6" t="s">
        <v>1051</v>
      </c>
      <c r="J7" s="7" t="s">
        <v>14</v>
      </c>
    </row>
    <row r="8" spans="1:10">
      <c r="A8" s="6">
        <v>4</v>
      </c>
      <c r="B8" s="6" t="s">
        <v>1053</v>
      </c>
      <c r="C8" s="6" t="s">
        <v>1054</v>
      </c>
      <c r="D8" s="6" t="s">
        <v>570</v>
      </c>
      <c r="E8" s="6" t="s">
        <v>1047</v>
      </c>
      <c r="F8" s="6" t="s">
        <v>1054</v>
      </c>
      <c r="G8" s="6" t="s">
        <v>28</v>
      </c>
      <c r="H8" s="6" t="s">
        <v>29</v>
      </c>
      <c r="I8" s="6" t="s">
        <v>1051</v>
      </c>
      <c r="J8" s="7" t="s">
        <v>14</v>
      </c>
    </row>
    <row r="9" spans="1:10">
      <c r="A9" s="6">
        <v>5</v>
      </c>
      <c r="B9" s="6" t="s">
        <v>1055</v>
      </c>
      <c r="C9" s="6" t="s">
        <v>1056</v>
      </c>
      <c r="D9" s="6" t="s">
        <v>1057</v>
      </c>
      <c r="E9" s="6" t="s">
        <v>1047</v>
      </c>
      <c r="F9" s="6" t="s">
        <v>1056</v>
      </c>
      <c r="G9" s="6" t="s">
        <v>28</v>
      </c>
      <c r="H9" s="6" t="s">
        <v>29</v>
      </c>
      <c r="I9" s="6" t="s">
        <v>1051</v>
      </c>
      <c r="J9" s="7" t="s">
        <v>14</v>
      </c>
    </row>
    <row r="10" spans="1:10">
      <c r="A10" s="6">
        <v>6</v>
      </c>
      <c r="B10" s="6" t="s">
        <v>1058</v>
      </c>
      <c r="C10" s="6" t="s">
        <v>420</v>
      </c>
      <c r="D10" s="6" t="s">
        <v>1059</v>
      </c>
      <c r="E10" s="6" t="s">
        <v>1047</v>
      </c>
      <c r="F10" s="6" t="s">
        <v>420</v>
      </c>
      <c r="G10" s="6" t="s">
        <v>37</v>
      </c>
      <c r="H10" s="6" t="s">
        <v>29</v>
      </c>
      <c r="I10" s="6" t="s">
        <v>1051</v>
      </c>
      <c r="J10" s="7" t="s">
        <v>14</v>
      </c>
    </row>
    <row r="11" spans="1:10">
      <c r="A11" s="6">
        <v>7</v>
      </c>
      <c r="B11" s="6" t="s">
        <v>1060</v>
      </c>
      <c r="C11" s="6" t="s">
        <v>1061</v>
      </c>
      <c r="D11" s="6" t="s">
        <v>1062</v>
      </c>
      <c r="E11" s="6" t="s">
        <v>1047</v>
      </c>
      <c r="F11" s="6" t="s">
        <v>1061</v>
      </c>
      <c r="G11" s="6" t="s">
        <v>37</v>
      </c>
      <c r="H11" s="6" t="s">
        <v>29</v>
      </c>
      <c r="I11" s="6" t="s">
        <v>1051</v>
      </c>
      <c r="J11" s="7" t="s">
        <v>14</v>
      </c>
    </row>
    <row r="12" spans="1:10">
      <c r="A12" s="6">
        <v>8</v>
      </c>
      <c r="B12" s="6" t="s">
        <v>1063</v>
      </c>
      <c r="C12" s="6" t="s">
        <v>628</v>
      </c>
      <c r="D12" s="6" t="s">
        <v>627</v>
      </c>
      <c r="E12" s="6" t="s">
        <v>1047</v>
      </c>
      <c r="F12" s="6" t="s">
        <v>628</v>
      </c>
      <c r="G12" s="6" t="s">
        <v>37</v>
      </c>
      <c r="H12" s="6" t="s">
        <v>29</v>
      </c>
      <c r="I12" s="6" t="s">
        <v>1051</v>
      </c>
      <c r="J12" s="7" t="s">
        <v>14</v>
      </c>
    </row>
    <row r="13" spans="1:10">
      <c r="A13" s="6">
        <v>9</v>
      </c>
      <c r="B13" s="6" t="s">
        <v>1064</v>
      </c>
      <c r="C13" s="6" t="s">
        <v>1065</v>
      </c>
      <c r="D13" s="6" t="s">
        <v>1066</v>
      </c>
      <c r="E13" s="6" t="s">
        <v>1047</v>
      </c>
      <c r="F13" s="6" t="s">
        <v>1065</v>
      </c>
      <c r="G13" s="6" t="s">
        <v>37</v>
      </c>
      <c r="H13" s="6" t="s">
        <v>29</v>
      </c>
      <c r="I13" s="6" t="s">
        <v>1051</v>
      </c>
      <c r="J13" s="7" t="s">
        <v>14</v>
      </c>
    </row>
    <row r="14" spans="1:10">
      <c r="A14" s="6">
        <v>10</v>
      </c>
      <c r="B14" s="6" t="s">
        <v>1067</v>
      </c>
      <c r="C14" s="6" t="s">
        <v>1001</v>
      </c>
      <c r="D14" s="6" t="s">
        <v>193</v>
      </c>
      <c r="E14" s="6" t="s">
        <v>1047</v>
      </c>
      <c r="F14" s="6" t="s">
        <v>1001</v>
      </c>
      <c r="G14" s="6" t="s">
        <v>33</v>
      </c>
      <c r="H14" s="6" t="s">
        <v>29</v>
      </c>
      <c r="I14" s="6" t="s">
        <v>1051</v>
      </c>
      <c r="J14" s="7" t="s">
        <v>14</v>
      </c>
    </row>
    <row r="15" spans="1:10">
      <c r="A15" s="6">
        <v>11</v>
      </c>
      <c r="B15" s="6" t="s">
        <v>1068</v>
      </c>
      <c r="C15" s="6" t="s">
        <v>1069</v>
      </c>
      <c r="D15" s="6" t="s">
        <v>576</v>
      </c>
      <c r="E15" s="6" t="s">
        <v>1047</v>
      </c>
      <c r="F15" s="6" t="s">
        <v>1069</v>
      </c>
      <c r="G15" s="6" t="s">
        <v>28</v>
      </c>
      <c r="H15" s="6" t="s">
        <v>29</v>
      </c>
      <c r="I15" s="6" t="s">
        <v>1051</v>
      </c>
      <c r="J15" s="7" t="s">
        <v>14</v>
      </c>
    </row>
    <row r="16" spans="1:10">
      <c r="A16" s="6">
        <v>12</v>
      </c>
      <c r="B16" s="6" t="s">
        <v>1070</v>
      </c>
      <c r="C16" s="6" t="s">
        <v>572</v>
      </c>
      <c r="D16" s="6" t="s">
        <v>573</v>
      </c>
      <c r="E16" s="6" t="s">
        <v>1047</v>
      </c>
      <c r="F16" s="6" t="s">
        <v>572</v>
      </c>
      <c r="G16" s="6" t="s">
        <v>37</v>
      </c>
      <c r="H16" s="6" t="s">
        <v>29</v>
      </c>
      <c r="I16" s="6" t="s">
        <v>1051</v>
      </c>
      <c r="J16" s="7" t="s">
        <v>14</v>
      </c>
    </row>
    <row r="17" spans="1:10">
      <c r="A17" s="6">
        <v>13</v>
      </c>
      <c r="B17" s="6" t="s">
        <v>1071</v>
      </c>
      <c r="C17" s="6" t="s">
        <v>1072</v>
      </c>
      <c r="D17" s="6" t="s">
        <v>1073</v>
      </c>
      <c r="E17" s="6" t="s">
        <v>1047</v>
      </c>
      <c r="F17" s="6" t="s">
        <v>1072</v>
      </c>
      <c r="G17" s="6" t="s">
        <v>28</v>
      </c>
      <c r="H17" s="6" t="s">
        <v>29</v>
      </c>
      <c r="I17" s="6" t="s">
        <v>1051</v>
      </c>
      <c r="J17" s="7" t="s">
        <v>14</v>
      </c>
    </row>
    <row r="18" spans="1:10">
      <c r="A18" s="6">
        <v>14</v>
      </c>
      <c r="B18" s="6" t="s">
        <v>1074</v>
      </c>
      <c r="C18" s="6" t="s">
        <v>1075</v>
      </c>
      <c r="D18" s="6" t="s">
        <v>1076</v>
      </c>
      <c r="E18" s="6" t="s">
        <v>1047</v>
      </c>
      <c r="F18" s="6" t="s">
        <v>1075</v>
      </c>
      <c r="G18" s="6" t="s">
        <v>37</v>
      </c>
      <c r="H18" s="6" t="s">
        <v>29</v>
      </c>
      <c r="I18" s="6" t="s">
        <v>1051</v>
      </c>
      <c r="J18" s="7" t="s">
        <v>14</v>
      </c>
    </row>
    <row r="19" spans="1:10">
      <c r="A19" s="6">
        <v>15</v>
      </c>
      <c r="B19" s="6" t="s">
        <v>389</v>
      </c>
      <c r="C19" s="6" t="s">
        <v>1077</v>
      </c>
      <c r="D19" s="6" t="s">
        <v>391</v>
      </c>
      <c r="E19" s="6" t="s">
        <v>1047</v>
      </c>
      <c r="F19" s="6" t="s">
        <v>1077</v>
      </c>
      <c r="G19" s="6" t="s">
        <v>244</v>
      </c>
      <c r="H19" s="6" t="s">
        <v>29</v>
      </c>
      <c r="I19" s="6" t="s">
        <v>1051</v>
      </c>
      <c r="J19" s="7" t="s">
        <v>14</v>
      </c>
    </row>
    <row r="20" spans="1:10">
      <c r="A20" s="6">
        <v>16</v>
      </c>
      <c r="B20" s="6" t="s">
        <v>955</v>
      </c>
      <c r="C20" s="6" t="s">
        <v>1078</v>
      </c>
      <c r="D20" s="6" t="s">
        <v>1079</v>
      </c>
      <c r="E20" s="6" t="s">
        <v>1047</v>
      </c>
      <c r="F20" s="6" t="s">
        <v>1078</v>
      </c>
      <c r="G20" s="6" t="s">
        <v>28</v>
      </c>
      <c r="H20" s="6" t="s">
        <v>29</v>
      </c>
      <c r="I20" s="6" t="s">
        <v>1051</v>
      </c>
      <c r="J20" s="7" t="s">
        <v>14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true" summaryRight="true"/>
  </sheetPr>
  <dimension ref="J21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9</v>
      </c>
      <c r="C2" s="6" t="s">
        <v>9</v>
      </c>
      <c r="D2" s="6" t="s">
        <v>787</v>
      </c>
      <c r="E2" s="6" t="s">
        <v>11</v>
      </c>
      <c r="F2" s="6" t="s">
        <v>788</v>
      </c>
      <c r="G2" s="6" t="s">
        <v>789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790</v>
      </c>
      <c r="C5" s="6" t="s">
        <v>791</v>
      </c>
      <c r="D5" s="6" t="s">
        <v>792</v>
      </c>
      <c r="E5" s="6" t="s">
        <v>793</v>
      </c>
      <c r="F5" s="6" t="s">
        <v>791</v>
      </c>
      <c r="G5" s="6" t="s">
        <v>37</v>
      </c>
      <c r="H5" s="6" t="s">
        <v>29</v>
      </c>
      <c r="I5" s="6" t="s">
        <v>788</v>
      </c>
      <c r="J5" s="7" t="s">
        <v>14</v>
      </c>
    </row>
    <row r="6" spans="1:10">
      <c r="A6" s="6">
        <v>2</v>
      </c>
      <c r="B6" s="6" t="s">
        <v>49</v>
      </c>
      <c r="C6" s="6" t="s">
        <v>77</v>
      </c>
      <c r="D6" s="6" t="s">
        <v>49</v>
      </c>
      <c r="E6" s="6" t="s">
        <v>794</v>
      </c>
      <c r="F6" s="6" t="s">
        <v>77</v>
      </c>
      <c r="G6" s="6" t="s">
        <v>37</v>
      </c>
      <c r="H6" s="6" t="s">
        <v>38</v>
      </c>
      <c r="I6" s="6" t="s">
        <v>788</v>
      </c>
      <c r="J6" s="7" t="s">
        <v>14</v>
      </c>
    </row>
    <row r="7" spans="1:10">
      <c r="A7" s="6">
        <v>3</v>
      </c>
      <c r="B7" s="6" t="s">
        <v>795</v>
      </c>
      <c r="C7" s="6" t="s">
        <v>796</v>
      </c>
      <c r="D7" s="6" t="s">
        <v>797</v>
      </c>
      <c r="E7" s="6" t="s">
        <v>794</v>
      </c>
      <c r="F7" s="6" t="s">
        <v>796</v>
      </c>
      <c r="G7" s="6" t="s">
        <v>37</v>
      </c>
      <c r="H7" s="6" t="s">
        <v>38</v>
      </c>
      <c r="I7" s="6" t="s">
        <v>788</v>
      </c>
      <c r="J7" s="7" t="s">
        <v>14</v>
      </c>
    </row>
    <row r="8" spans="1:10">
      <c r="A8" s="6">
        <v>4</v>
      </c>
      <c r="B8" s="6" t="s">
        <v>798</v>
      </c>
      <c r="C8" s="6" t="s">
        <v>799</v>
      </c>
      <c r="D8" s="6" t="s">
        <v>800</v>
      </c>
      <c r="E8" s="6" t="s">
        <v>794</v>
      </c>
      <c r="F8" s="6" t="s">
        <v>799</v>
      </c>
      <c r="G8" s="6" t="s">
        <v>37</v>
      </c>
      <c r="H8" s="6" t="s">
        <v>29</v>
      </c>
      <c r="I8" s="6" t="s">
        <v>788</v>
      </c>
      <c r="J8" s="7" t="s">
        <v>14</v>
      </c>
    </row>
    <row r="9" spans="1:10">
      <c r="A9" s="6">
        <v>5</v>
      </c>
      <c r="B9" s="6" t="s">
        <v>801</v>
      </c>
      <c r="C9" s="6" t="s">
        <v>802</v>
      </c>
      <c r="D9" s="6" t="s">
        <v>803</v>
      </c>
      <c r="E9" s="6" t="s">
        <v>793</v>
      </c>
      <c r="F9" s="6" t="s">
        <v>802</v>
      </c>
      <c r="G9" s="6" t="s">
        <v>37</v>
      </c>
      <c r="H9" s="6" t="s">
        <v>29</v>
      </c>
      <c r="I9" s="6" t="s">
        <v>788</v>
      </c>
      <c r="J9" s="7" t="s">
        <v>14</v>
      </c>
    </row>
    <row r="10" spans="1:10">
      <c r="A10" s="6">
        <v>6</v>
      </c>
      <c r="B10" s="6" t="s">
        <v>54</v>
      </c>
      <c r="C10" s="6" t="s">
        <v>804</v>
      </c>
      <c r="D10" s="6" t="s">
        <v>805</v>
      </c>
      <c r="E10" s="6" t="s">
        <v>794</v>
      </c>
      <c r="F10" s="6" t="s">
        <v>804</v>
      </c>
      <c r="G10" s="6" t="s">
        <v>37</v>
      </c>
      <c r="H10" s="6" t="s">
        <v>29</v>
      </c>
      <c r="I10" s="6" t="s">
        <v>788</v>
      </c>
      <c r="J10" s="7" t="s">
        <v>14</v>
      </c>
    </row>
    <row r="11" spans="1:10">
      <c r="A11" s="6">
        <v>7</v>
      </c>
      <c r="B11" s="6" t="s">
        <v>57</v>
      </c>
      <c r="C11" s="6" t="s">
        <v>58</v>
      </c>
      <c r="D11" s="6" t="s">
        <v>806</v>
      </c>
      <c r="E11" s="6" t="s">
        <v>793</v>
      </c>
      <c r="F11" s="6" t="s">
        <v>58</v>
      </c>
      <c r="G11" s="6" t="s">
        <v>37</v>
      </c>
      <c r="H11" s="6" t="s">
        <v>29</v>
      </c>
      <c r="I11" s="6" t="s">
        <v>788</v>
      </c>
      <c r="J11" s="7" t="s">
        <v>14</v>
      </c>
    </row>
    <row r="12" spans="1:10">
      <c r="A12" s="6">
        <v>8</v>
      </c>
      <c r="B12" s="6" t="s">
        <v>60</v>
      </c>
      <c r="C12" s="6" t="s">
        <v>61</v>
      </c>
      <c r="D12" s="6" t="s">
        <v>807</v>
      </c>
      <c r="E12" s="6" t="s">
        <v>793</v>
      </c>
      <c r="F12" s="6" t="s">
        <v>61</v>
      </c>
      <c r="G12" s="6" t="s">
        <v>37</v>
      </c>
      <c r="H12" s="6" t="s">
        <v>29</v>
      </c>
      <c r="I12" s="6" t="s">
        <v>788</v>
      </c>
      <c r="J12" s="7" t="s">
        <v>14</v>
      </c>
    </row>
    <row r="13" spans="1:10">
      <c r="A13" s="6">
        <v>9</v>
      </c>
      <c r="B13" s="6" t="s">
        <v>204</v>
      </c>
      <c r="C13" s="6" t="s">
        <v>205</v>
      </c>
      <c r="D13" s="6" t="s">
        <v>808</v>
      </c>
      <c r="E13" s="6" t="s">
        <v>793</v>
      </c>
      <c r="F13" s="6" t="s">
        <v>205</v>
      </c>
      <c r="G13" s="6" t="s">
        <v>37</v>
      </c>
      <c r="H13" s="6" t="s">
        <v>29</v>
      </c>
      <c r="I13" s="6" t="s">
        <v>788</v>
      </c>
      <c r="J13" s="7" t="s">
        <v>14</v>
      </c>
    </row>
    <row r="14" spans="1:10">
      <c r="A14" s="6">
        <v>10</v>
      </c>
      <c r="B14" s="6" t="s">
        <v>809</v>
      </c>
      <c r="C14" s="6" t="s">
        <v>810</v>
      </c>
      <c r="D14" s="6" t="s">
        <v>811</v>
      </c>
      <c r="E14" s="6" t="s">
        <v>793</v>
      </c>
      <c r="F14" s="6" t="s">
        <v>810</v>
      </c>
      <c r="G14" s="6" t="s">
        <v>28</v>
      </c>
      <c r="H14" s="6" t="s">
        <v>29</v>
      </c>
      <c r="I14" s="6" t="s">
        <v>788</v>
      </c>
      <c r="J14" s="7" t="s">
        <v>14</v>
      </c>
    </row>
    <row r="15" spans="1:10">
      <c r="A15" s="6">
        <v>11</v>
      </c>
      <c r="B15" s="6" t="s">
        <v>812</v>
      </c>
      <c r="C15" s="6" t="s">
        <v>813</v>
      </c>
      <c r="D15" s="6" t="s">
        <v>814</v>
      </c>
      <c r="E15" s="6" t="s">
        <v>794</v>
      </c>
      <c r="F15" s="6" t="s">
        <v>813</v>
      </c>
      <c r="G15" s="6" t="s">
        <v>37</v>
      </c>
      <c r="H15" s="6" t="s">
        <v>29</v>
      </c>
      <c r="I15" s="6" t="s">
        <v>788</v>
      </c>
      <c r="J15" s="7" t="s">
        <v>14</v>
      </c>
    </row>
    <row r="16" spans="1:10">
      <c r="A16" s="6">
        <v>12</v>
      </c>
      <c r="B16" s="6" t="s">
        <v>107</v>
      </c>
      <c r="C16" s="6" t="s">
        <v>108</v>
      </c>
      <c r="D16" s="6" t="s">
        <v>109</v>
      </c>
      <c r="E16" s="6" t="s">
        <v>794</v>
      </c>
      <c r="F16" s="6" t="s">
        <v>108</v>
      </c>
      <c r="G16" s="6" t="s">
        <v>37</v>
      </c>
      <c r="H16" s="6" t="s">
        <v>29</v>
      </c>
      <c r="I16" s="6" t="s">
        <v>788</v>
      </c>
      <c r="J16" s="7" t="s">
        <v>14</v>
      </c>
    </row>
    <row r="17" spans="1:10">
      <c r="A17" s="6">
        <v>13</v>
      </c>
      <c r="B17" s="6" t="s">
        <v>815</v>
      </c>
      <c r="C17" s="6" t="s">
        <v>816</v>
      </c>
      <c r="D17" s="6" t="s">
        <v>817</v>
      </c>
      <c r="E17" s="6" t="s">
        <v>793</v>
      </c>
      <c r="F17" s="6" t="s">
        <v>816</v>
      </c>
      <c r="G17" s="6" t="s">
        <v>37</v>
      </c>
      <c r="H17" s="6" t="s">
        <v>29</v>
      </c>
      <c r="I17" s="6" t="s">
        <v>788</v>
      </c>
      <c r="J17" s="7" t="s">
        <v>14</v>
      </c>
    </row>
    <row r="18" spans="1:10">
      <c r="A18" s="6">
        <v>14</v>
      </c>
      <c r="B18" s="6" t="s">
        <v>53</v>
      </c>
      <c r="C18" s="6" t="s">
        <v>52</v>
      </c>
      <c r="D18" s="6" t="s">
        <v>53</v>
      </c>
      <c r="E18" s="6" t="s">
        <v>794</v>
      </c>
      <c r="F18" s="6" t="s">
        <v>52</v>
      </c>
      <c r="G18" s="6" t="s">
        <v>37</v>
      </c>
      <c r="H18" s="6" t="s">
        <v>38</v>
      </c>
      <c r="I18" s="6" t="s">
        <v>788</v>
      </c>
      <c r="J18" s="7" t="s">
        <v>14</v>
      </c>
    </row>
    <row r="19" spans="1:10">
      <c r="A19" s="6">
        <v>15</v>
      </c>
      <c r="B19" s="6" t="s">
        <v>41</v>
      </c>
      <c r="C19" s="6" t="s">
        <v>40</v>
      </c>
      <c r="D19" s="6" t="s">
        <v>41</v>
      </c>
      <c r="E19" s="6" t="s">
        <v>794</v>
      </c>
      <c r="F19" s="6" t="s">
        <v>40</v>
      </c>
      <c r="G19" s="6" t="s">
        <v>37</v>
      </c>
      <c r="H19" s="6" t="s">
        <v>38</v>
      </c>
      <c r="I19" s="6" t="s">
        <v>788</v>
      </c>
      <c r="J19" s="7" t="s">
        <v>14</v>
      </c>
    </row>
    <row r="20" spans="1:10">
      <c r="A20" s="6">
        <v>16</v>
      </c>
      <c r="B20" s="6" t="s">
        <v>36</v>
      </c>
      <c r="C20" s="6" t="s">
        <v>35</v>
      </c>
      <c r="D20" s="6" t="s">
        <v>36</v>
      </c>
      <c r="E20" s="6" t="s">
        <v>794</v>
      </c>
      <c r="F20" s="6" t="s">
        <v>35</v>
      </c>
      <c r="G20" s="6" t="s">
        <v>37</v>
      </c>
      <c r="H20" s="6" t="s">
        <v>38</v>
      </c>
      <c r="I20" s="6" t="s">
        <v>788</v>
      </c>
      <c r="J20" s="7" t="s">
        <v>14</v>
      </c>
    </row>
    <row r="21" spans="1:10">
      <c r="A21" s="6">
        <v>17</v>
      </c>
      <c r="B21" s="6" t="s">
        <v>63</v>
      </c>
      <c r="C21" s="6" t="s">
        <v>64</v>
      </c>
      <c r="D21" s="6" t="s">
        <v>65</v>
      </c>
      <c r="E21" s="6" t="s">
        <v>793</v>
      </c>
      <c r="F21" s="6" t="s">
        <v>64</v>
      </c>
      <c r="G21" s="6" t="s">
        <v>37</v>
      </c>
      <c r="H21" s="6" t="s">
        <v>29</v>
      </c>
      <c r="I21" s="6" t="s">
        <v>788</v>
      </c>
      <c r="J21" s="7" t="s">
        <v>14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true" summaryRight="true"/>
  </sheetPr>
  <dimension ref="J1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9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25</v>
      </c>
      <c r="G5" s="6" t="s">
        <v>28</v>
      </c>
      <c r="H5" s="6" t="s">
        <v>29</v>
      </c>
      <c r="I5" s="6" t="s">
        <v>12</v>
      </c>
      <c r="J5" s="7" t="s">
        <v>14</v>
      </c>
    </row>
    <row r="6" spans="1:10">
      <c r="A6" s="6">
        <v>2</v>
      </c>
      <c r="B6" s="6" t="s">
        <v>30</v>
      </c>
      <c r="C6" s="6" t="s">
        <v>31</v>
      </c>
      <c r="D6" s="6" t="s">
        <v>32</v>
      </c>
      <c r="E6" s="6" t="s">
        <v>27</v>
      </c>
      <c r="F6" s="6" t="s">
        <v>31</v>
      </c>
      <c r="G6" s="6" t="s">
        <v>33</v>
      </c>
      <c r="H6" s="6" t="s">
        <v>29</v>
      </c>
      <c r="I6" s="6" t="s">
        <v>12</v>
      </c>
      <c r="J6" s="7" t="s">
        <v>14</v>
      </c>
    </row>
    <row r="7" spans="1:10">
      <c r="A7" s="6">
        <v>3</v>
      </c>
      <c r="B7" s="6" t="s">
        <v>34</v>
      </c>
      <c r="C7" s="6" t="s">
        <v>35</v>
      </c>
      <c r="D7" s="6" t="s">
        <v>36</v>
      </c>
      <c r="E7" s="6" t="s">
        <v>27</v>
      </c>
      <c r="F7" s="6" t="s">
        <v>35</v>
      </c>
      <c r="G7" s="6" t="s">
        <v>37</v>
      </c>
      <c r="H7" s="6" t="s">
        <v>38</v>
      </c>
      <c r="I7" s="6" t="s">
        <v>12</v>
      </c>
      <c r="J7" s="7" t="s">
        <v>14</v>
      </c>
    </row>
    <row r="8" spans="1:10">
      <c r="A8" s="6">
        <v>4</v>
      </c>
      <c r="B8" s="6" t="s">
        <v>39</v>
      </c>
      <c r="C8" s="6" t="s">
        <v>40</v>
      </c>
      <c r="D8" s="6" t="s">
        <v>41</v>
      </c>
      <c r="E8" s="6" t="s">
        <v>27</v>
      </c>
      <c r="F8" s="6" t="s">
        <v>40</v>
      </c>
      <c r="G8" s="6" t="s">
        <v>37</v>
      </c>
      <c r="H8" s="6" t="s">
        <v>38</v>
      </c>
      <c r="I8" s="6" t="s">
        <v>12</v>
      </c>
      <c r="J8" s="7" t="s">
        <v>14</v>
      </c>
    </row>
    <row r="9" spans="1:10">
      <c r="A9" s="6">
        <v>5</v>
      </c>
      <c r="B9" s="6" t="s">
        <v>42</v>
      </c>
      <c r="C9" s="6" t="s">
        <v>43</v>
      </c>
      <c r="D9" s="6" t="s">
        <v>44</v>
      </c>
      <c r="E9" s="6" t="s">
        <v>45</v>
      </c>
      <c r="F9" s="6" t="s">
        <v>43</v>
      </c>
      <c r="G9" s="6" t="s">
        <v>28</v>
      </c>
      <c r="H9" s="6" t="s">
        <v>29</v>
      </c>
      <c r="I9" s="6" t="s">
        <v>12</v>
      </c>
      <c r="J9" s="7" t="s">
        <v>14</v>
      </c>
    </row>
    <row r="10" spans="1:10">
      <c r="A10" s="6">
        <v>6</v>
      </c>
      <c r="B10" s="6" t="s">
        <v>46</v>
      </c>
      <c r="C10" s="6" t="s">
        <v>47</v>
      </c>
      <c r="D10" s="6" t="s">
        <v>48</v>
      </c>
      <c r="E10" s="6" t="s">
        <v>27</v>
      </c>
      <c r="F10" s="6" t="s">
        <v>47</v>
      </c>
      <c r="G10" s="6" t="s">
        <v>37</v>
      </c>
      <c r="H10" s="6" t="s">
        <v>29</v>
      </c>
      <c r="I10" s="6" t="s">
        <v>12</v>
      </c>
      <c r="J10" s="7" t="s">
        <v>14</v>
      </c>
    </row>
    <row r="11" spans="1:10">
      <c r="A11" s="6">
        <v>7</v>
      </c>
      <c r="B11" s="6" t="s">
        <v>49</v>
      </c>
      <c r="C11" s="6" t="s">
        <v>50</v>
      </c>
      <c r="D11" s="6" t="s">
        <v>49</v>
      </c>
      <c r="E11" s="6" t="s">
        <v>27</v>
      </c>
      <c r="F11" s="6" t="s">
        <v>50</v>
      </c>
      <c r="G11" s="6" t="s">
        <v>37</v>
      </c>
      <c r="H11" s="6" t="s">
        <v>38</v>
      </c>
      <c r="I11" s="6" t="s">
        <v>12</v>
      </c>
      <c r="J11" s="7" t="s">
        <v>14</v>
      </c>
    </row>
    <row r="12" spans="1:10">
      <c r="A12" s="6">
        <v>8</v>
      </c>
      <c r="B12" s="6" t="s">
        <v>51</v>
      </c>
      <c r="C12" s="6" t="s">
        <v>52</v>
      </c>
      <c r="D12" s="6" t="s">
        <v>53</v>
      </c>
      <c r="E12" s="6" t="s">
        <v>27</v>
      </c>
      <c r="F12" s="6" t="s">
        <v>52</v>
      </c>
      <c r="G12" s="6" t="s">
        <v>37</v>
      </c>
      <c r="H12" s="6" t="s">
        <v>38</v>
      </c>
      <c r="I12" s="6" t="s">
        <v>12</v>
      </c>
      <c r="J12" s="7" t="s">
        <v>14</v>
      </c>
    </row>
    <row r="13" spans="1:10">
      <c r="A13" s="6">
        <v>9</v>
      </c>
      <c r="B13" s="6" t="s">
        <v>54</v>
      </c>
      <c r="C13" s="6" t="s">
        <v>55</v>
      </c>
      <c r="D13" s="6" t="s">
        <v>56</v>
      </c>
      <c r="E13" s="6" t="s">
        <v>45</v>
      </c>
      <c r="F13" s="6" t="s">
        <v>55</v>
      </c>
      <c r="G13" s="6" t="s">
        <v>37</v>
      </c>
      <c r="H13" s="6" t="s">
        <v>29</v>
      </c>
      <c r="I13" s="6" t="s">
        <v>12</v>
      </c>
      <c r="J13" s="7" t="s">
        <v>14</v>
      </c>
    </row>
    <row r="14" spans="1:10">
      <c r="A14" s="6">
        <v>10</v>
      </c>
      <c r="B14" s="6" t="s">
        <v>57</v>
      </c>
      <c r="C14" s="6" t="s">
        <v>58</v>
      </c>
      <c r="D14" s="6" t="s">
        <v>59</v>
      </c>
      <c r="E14" s="6" t="s">
        <v>45</v>
      </c>
      <c r="F14" s="6" t="s">
        <v>58</v>
      </c>
      <c r="G14" s="6" t="s">
        <v>37</v>
      </c>
      <c r="H14" s="6" t="s">
        <v>29</v>
      </c>
      <c r="I14" s="6" t="s">
        <v>12</v>
      </c>
      <c r="J14" s="7" t="s">
        <v>14</v>
      </c>
    </row>
    <row r="15" spans="1:10">
      <c r="A15" s="6">
        <v>11</v>
      </c>
      <c r="B15" s="6" t="s">
        <v>60</v>
      </c>
      <c r="C15" s="6" t="s">
        <v>61</v>
      </c>
      <c r="D15" s="6" t="s">
        <v>62</v>
      </c>
      <c r="E15" s="6" t="s">
        <v>45</v>
      </c>
      <c r="F15" s="6" t="s">
        <v>61</v>
      </c>
      <c r="G15" s="6" t="s">
        <v>37</v>
      </c>
      <c r="H15" s="6" t="s">
        <v>29</v>
      </c>
      <c r="I15" s="6" t="s">
        <v>12</v>
      </c>
      <c r="J15" s="7" t="s">
        <v>14</v>
      </c>
    </row>
    <row r="16" spans="1:10">
      <c r="A16" s="6">
        <v>12</v>
      </c>
      <c r="B16" s="6" t="s">
        <v>63</v>
      </c>
      <c r="C16" s="6" t="s">
        <v>64</v>
      </c>
      <c r="D16" s="6" t="s">
        <v>65</v>
      </c>
      <c r="E16" s="6" t="s">
        <v>27</v>
      </c>
      <c r="F16" s="6" t="s">
        <v>64</v>
      </c>
      <c r="G16" s="6" t="s">
        <v>37</v>
      </c>
      <c r="H16" s="6" t="s">
        <v>29</v>
      </c>
      <c r="I16" s="6" t="s">
        <v>12</v>
      </c>
      <c r="J16" s="7" t="s">
        <v>14</v>
      </c>
    </row>
    <row r="17" spans="1:10">
      <c r="A17" s="6">
        <v>13</v>
      </c>
      <c r="B17" s="6" t="s">
        <v>66</v>
      </c>
      <c r="C17" s="6" t="s">
        <v>67</v>
      </c>
      <c r="D17" s="6" t="s">
        <v>68</v>
      </c>
      <c r="E17" s="6" t="s">
        <v>27</v>
      </c>
      <c r="F17" s="6" t="s">
        <v>67</v>
      </c>
      <c r="G17" s="6" t="s">
        <v>37</v>
      </c>
      <c r="H17" s="6" t="s">
        <v>38</v>
      </c>
      <c r="I17" s="6" t="s">
        <v>12</v>
      </c>
      <c r="J17" s="7" t="s">
        <v>14</v>
      </c>
    </row>
    <row r="18" spans="1:10">
      <c r="A18" s="6">
        <v>14</v>
      </c>
      <c r="B18" s="6" t="s">
        <v>69</v>
      </c>
      <c r="C18" s="6" t="s">
        <v>70</v>
      </c>
      <c r="D18" s="6" t="s">
        <v>71</v>
      </c>
      <c r="E18" s="6" t="s">
        <v>45</v>
      </c>
      <c r="F18" s="6" t="s">
        <v>70</v>
      </c>
      <c r="G18" s="6" t="s">
        <v>28</v>
      </c>
      <c r="H18" s="6" t="s">
        <v>29</v>
      </c>
      <c r="I18" s="6" t="s">
        <v>12</v>
      </c>
      <c r="J18" s="7" t="s">
        <v>14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true" summaryRight="true"/>
  </sheetPr>
  <dimension ref="J23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1024</v>
      </c>
      <c r="C2" s="6" t="s">
        <v>1024</v>
      </c>
      <c r="D2" s="6" t="s">
        <v>2268</v>
      </c>
      <c r="E2" s="6" t="s">
        <v>1713</v>
      </c>
      <c r="F2" s="6" t="s">
        <v>1714</v>
      </c>
      <c r="G2" s="6" t="s">
        <v>1715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2269</v>
      </c>
      <c r="C5" s="6" t="s">
        <v>2270</v>
      </c>
      <c r="D5" s="6" t="s">
        <v>2271</v>
      </c>
      <c r="E5" s="6" t="s">
        <v>2272</v>
      </c>
      <c r="F5" s="6" t="s">
        <v>2270</v>
      </c>
      <c r="G5" s="6" t="s">
        <v>28</v>
      </c>
      <c r="H5" s="6" t="s">
        <v>29</v>
      </c>
      <c r="I5" s="6" t="s">
        <v>2273</v>
      </c>
      <c r="J5" s="7" t="s">
        <v>14</v>
      </c>
    </row>
    <row r="6" spans="1:10">
      <c r="A6" s="6">
        <v>2</v>
      </c>
      <c r="B6" s="6" t="s">
        <v>1997</v>
      </c>
      <c r="C6" s="6" t="s">
        <v>2274</v>
      </c>
      <c r="D6" s="6" t="s">
        <v>567</v>
      </c>
      <c r="E6" s="6" t="s">
        <v>2272</v>
      </c>
      <c r="F6" s="6" t="s">
        <v>2274</v>
      </c>
      <c r="G6" s="6" t="s">
        <v>37</v>
      </c>
      <c r="H6" s="6" t="s">
        <v>29</v>
      </c>
      <c r="I6" s="6" t="s">
        <v>2273</v>
      </c>
      <c r="J6" s="7" t="s">
        <v>14</v>
      </c>
    </row>
    <row r="7" spans="1:10">
      <c r="A7" s="6">
        <v>3</v>
      </c>
      <c r="B7" s="6" t="s">
        <v>327</v>
      </c>
      <c r="C7" s="6" t="s">
        <v>633</v>
      </c>
      <c r="D7" s="6" t="s">
        <v>2275</v>
      </c>
      <c r="E7" s="6" t="s">
        <v>2272</v>
      </c>
      <c r="F7" s="6" t="s">
        <v>633</v>
      </c>
      <c r="G7" s="6" t="s">
        <v>37</v>
      </c>
      <c r="H7" s="6" t="s">
        <v>29</v>
      </c>
      <c r="I7" s="6" t="s">
        <v>2273</v>
      </c>
      <c r="J7" s="7" t="s">
        <v>14</v>
      </c>
    </row>
    <row r="8" spans="1:10">
      <c r="A8" s="6">
        <v>4</v>
      </c>
      <c r="B8" s="6" t="s">
        <v>2276</v>
      </c>
      <c r="C8" s="6" t="s">
        <v>2277</v>
      </c>
      <c r="D8" s="6" t="s">
        <v>2278</v>
      </c>
      <c r="E8" s="6" t="s">
        <v>2272</v>
      </c>
      <c r="F8" s="6" t="s">
        <v>2277</v>
      </c>
      <c r="G8" s="6" t="s">
        <v>37</v>
      </c>
      <c r="H8" s="6" t="s">
        <v>29</v>
      </c>
      <c r="I8" s="6" t="s">
        <v>2273</v>
      </c>
      <c r="J8" s="7" t="s">
        <v>14</v>
      </c>
    </row>
    <row r="9" spans="1:10">
      <c r="A9" s="6">
        <v>5</v>
      </c>
      <c r="B9" s="6" t="s">
        <v>2279</v>
      </c>
      <c r="C9" s="6" t="s">
        <v>2280</v>
      </c>
      <c r="D9" s="6" t="s">
        <v>2281</v>
      </c>
      <c r="E9" s="6" t="s">
        <v>2272</v>
      </c>
      <c r="F9" s="6" t="s">
        <v>2280</v>
      </c>
      <c r="G9" s="6" t="s">
        <v>37</v>
      </c>
      <c r="H9" s="6" t="s">
        <v>29</v>
      </c>
      <c r="I9" s="6" t="s">
        <v>2273</v>
      </c>
      <c r="J9" s="7" t="s">
        <v>14</v>
      </c>
    </row>
    <row r="10" spans="1:10">
      <c r="A10" s="6">
        <v>6</v>
      </c>
      <c r="B10" s="6" t="s">
        <v>2282</v>
      </c>
      <c r="C10" s="6" t="s">
        <v>1377</v>
      </c>
      <c r="D10" s="6" t="s">
        <v>2283</v>
      </c>
      <c r="E10" s="6" t="s">
        <v>2272</v>
      </c>
      <c r="F10" s="6" t="s">
        <v>1377</v>
      </c>
      <c r="G10" s="6" t="s">
        <v>37</v>
      </c>
      <c r="H10" s="6" t="s">
        <v>29</v>
      </c>
      <c r="I10" s="6" t="s">
        <v>2273</v>
      </c>
      <c r="J10" s="7" t="s">
        <v>14</v>
      </c>
    </row>
    <row r="11" spans="1:10">
      <c r="A11" s="6">
        <v>7</v>
      </c>
      <c r="B11" s="6" t="s">
        <v>1926</v>
      </c>
      <c r="C11" s="6" t="s">
        <v>61</v>
      </c>
      <c r="D11" s="6" t="s">
        <v>360</v>
      </c>
      <c r="E11" s="6" t="s">
        <v>2272</v>
      </c>
      <c r="F11" s="6" t="s">
        <v>61</v>
      </c>
      <c r="G11" s="6" t="s">
        <v>28</v>
      </c>
      <c r="H11" s="6" t="s">
        <v>29</v>
      </c>
      <c r="I11" s="6" t="s">
        <v>2273</v>
      </c>
      <c r="J11" s="7" t="s">
        <v>14</v>
      </c>
    </row>
    <row r="12" spans="1:10">
      <c r="A12" s="6">
        <v>8</v>
      </c>
      <c r="B12" s="6" t="s">
        <v>2284</v>
      </c>
      <c r="C12" s="6" t="s">
        <v>58</v>
      </c>
      <c r="D12" s="6" t="s">
        <v>359</v>
      </c>
      <c r="E12" s="6" t="s">
        <v>2272</v>
      </c>
      <c r="F12" s="6" t="s">
        <v>58</v>
      </c>
      <c r="G12" s="6" t="s">
        <v>37</v>
      </c>
      <c r="H12" s="6" t="s">
        <v>29</v>
      </c>
      <c r="I12" s="6" t="s">
        <v>2273</v>
      </c>
      <c r="J12" s="7" t="s">
        <v>14</v>
      </c>
    </row>
    <row r="13" spans="1:10">
      <c r="A13" s="6">
        <v>9</v>
      </c>
      <c r="B13" s="6" t="s">
        <v>2285</v>
      </c>
      <c r="C13" s="6" t="s">
        <v>205</v>
      </c>
      <c r="D13" s="6" t="s">
        <v>543</v>
      </c>
      <c r="E13" s="6" t="s">
        <v>2272</v>
      </c>
      <c r="F13" s="6" t="s">
        <v>205</v>
      </c>
      <c r="G13" s="6" t="s">
        <v>37</v>
      </c>
      <c r="H13" s="6" t="s">
        <v>29</v>
      </c>
      <c r="I13" s="6" t="s">
        <v>2273</v>
      </c>
      <c r="J13" s="7" t="s">
        <v>14</v>
      </c>
    </row>
    <row r="14" spans="1:10">
      <c r="A14" s="6">
        <v>10</v>
      </c>
      <c r="B14" s="6" t="s">
        <v>2286</v>
      </c>
      <c r="C14" s="6" t="s">
        <v>630</v>
      </c>
      <c r="D14" s="6" t="s">
        <v>969</v>
      </c>
      <c r="E14" s="6" t="s">
        <v>2272</v>
      </c>
      <c r="F14" s="6" t="s">
        <v>630</v>
      </c>
      <c r="G14" s="6" t="s">
        <v>28</v>
      </c>
      <c r="H14" s="6" t="s">
        <v>29</v>
      </c>
      <c r="I14" s="6" t="s">
        <v>2273</v>
      </c>
      <c r="J14" s="7" t="s">
        <v>14</v>
      </c>
    </row>
    <row r="15" spans="1:10">
      <c r="A15" s="6">
        <v>11</v>
      </c>
      <c r="B15" s="6" t="s">
        <v>2287</v>
      </c>
      <c r="C15" s="6" t="s">
        <v>2288</v>
      </c>
      <c r="D15" s="6" t="s">
        <v>2289</v>
      </c>
      <c r="E15" s="6" t="s">
        <v>2272</v>
      </c>
      <c r="F15" s="6" t="s">
        <v>2288</v>
      </c>
      <c r="G15" s="6" t="s">
        <v>37</v>
      </c>
      <c r="H15" s="6" t="s">
        <v>29</v>
      </c>
      <c r="I15" s="6" t="s">
        <v>2273</v>
      </c>
      <c r="J15" s="7" t="s">
        <v>14</v>
      </c>
    </row>
    <row r="16" spans="1:10">
      <c r="A16" s="6">
        <v>12</v>
      </c>
      <c r="B16" s="6" t="s">
        <v>2290</v>
      </c>
      <c r="C16" s="6" t="s">
        <v>2291</v>
      </c>
      <c r="D16" s="6" t="s">
        <v>2292</v>
      </c>
      <c r="E16" s="6" t="s">
        <v>2272</v>
      </c>
      <c r="F16" s="6" t="s">
        <v>2291</v>
      </c>
      <c r="G16" s="6" t="s">
        <v>37</v>
      </c>
      <c r="H16" s="6" t="s">
        <v>29</v>
      </c>
      <c r="I16" s="6" t="s">
        <v>2273</v>
      </c>
      <c r="J16" s="7" t="s">
        <v>14</v>
      </c>
    </row>
    <row r="17" spans="1:10">
      <c r="A17" s="6">
        <v>13</v>
      </c>
      <c r="B17" s="6" t="s">
        <v>2293</v>
      </c>
      <c r="C17" s="6" t="s">
        <v>2294</v>
      </c>
      <c r="D17" s="6" t="s">
        <v>2295</v>
      </c>
      <c r="E17" s="6" t="s">
        <v>2272</v>
      </c>
      <c r="F17" s="6" t="s">
        <v>2294</v>
      </c>
      <c r="G17" s="6" t="s">
        <v>37</v>
      </c>
      <c r="H17" s="6" t="s">
        <v>29</v>
      </c>
      <c r="I17" s="6" t="s">
        <v>2273</v>
      </c>
      <c r="J17" s="7" t="s">
        <v>14</v>
      </c>
    </row>
    <row r="18" spans="1:10">
      <c r="A18" s="6">
        <v>14</v>
      </c>
      <c r="B18" s="6" t="s">
        <v>2296</v>
      </c>
      <c r="C18" s="6" t="s">
        <v>2297</v>
      </c>
      <c r="D18" s="6" t="s">
        <v>2298</v>
      </c>
      <c r="E18" s="6" t="s">
        <v>2272</v>
      </c>
      <c r="F18" s="6" t="s">
        <v>2297</v>
      </c>
      <c r="G18" s="6" t="s">
        <v>28</v>
      </c>
      <c r="H18" s="6" t="s">
        <v>29</v>
      </c>
      <c r="I18" s="6" t="s">
        <v>2273</v>
      </c>
      <c r="J18" s="7" t="s">
        <v>14</v>
      </c>
    </row>
    <row r="19" spans="1:10">
      <c r="A19" s="6">
        <v>15</v>
      </c>
      <c r="B19" s="6" t="s">
        <v>2299</v>
      </c>
      <c r="C19" s="6" t="s">
        <v>2300</v>
      </c>
      <c r="D19" s="6" t="s">
        <v>2301</v>
      </c>
      <c r="E19" s="6" t="s">
        <v>2272</v>
      </c>
      <c r="F19" s="6" t="s">
        <v>2300</v>
      </c>
      <c r="G19" s="6" t="s">
        <v>37</v>
      </c>
      <c r="H19" s="6" t="s">
        <v>29</v>
      </c>
      <c r="I19" s="6" t="s">
        <v>2273</v>
      </c>
      <c r="J19" s="7" t="s">
        <v>14</v>
      </c>
    </row>
    <row r="20" spans="1:10">
      <c r="A20" s="6">
        <v>16</v>
      </c>
      <c r="B20" s="6" t="s">
        <v>2302</v>
      </c>
      <c r="C20" s="6" t="s">
        <v>2303</v>
      </c>
      <c r="D20" s="6" t="s">
        <v>2304</v>
      </c>
      <c r="E20" s="6" t="s">
        <v>2272</v>
      </c>
      <c r="F20" s="6" t="s">
        <v>2303</v>
      </c>
      <c r="G20" s="6" t="s">
        <v>37</v>
      </c>
      <c r="H20" s="6" t="s">
        <v>29</v>
      </c>
      <c r="I20" s="6" t="s">
        <v>2273</v>
      </c>
      <c r="J20" s="7" t="s">
        <v>14</v>
      </c>
    </row>
    <row r="21" spans="1:10">
      <c r="A21" s="6">
        <v>17</v>
      </c>
      <c r="B21" s="6" t="s">
        <v>2305</v>
      </c>
      <c r="C21" s="6" t="s">
        <v>2306</v>
      </c>
      <c r="D21" s="6" t="s">
        <v>1425</v>
      </c>
      <c r="E21" s="6" t="s">
        <v>2272</v>
      </c>
      <c r="F21" s="6" t="s">
        <v>2306</v>
      </c>
      <c r="G21" s="6" t="s">
        <v>37</v>
      </c>
      <c r="H21" s="6" t="s">
        <v>29</v>
      </c>
      <c r="I21" s="6" t="s">
        <v>2273</v>
      </c>
      <c r="J21" s="7" t="s">
        <v>14</v>
      </c>
    </row>
    <row r="22" spans="1:10">
      <c r="A22" s="6">
        <v>18</v>
      </c>
      <c r="B22" s="6" t="s">
        <v>269</v>
      </c>
      <c r="C22" s="6" t="s">
        <v>2041</v>
      </c>
      <c r="D22" s="6" t="s">
        <v>405</v>
      </c>
      <c r="E22" s="6" t="s">
        <v>2272</v>
      </c>
      <c r="F22" s="6" t="s">
        <v>2041</v>
      </c>
      <c r="G22" s="6" t="s">
        <v>28</v>
      </c>
      <c r="H22" s="6" t="s">
        <v>29</v>
      </c>
      <c r="I22" s="6" t="s">
        <v>2273</v>
      </c>
      <c r="J22" s="7" t="s">
        <v>14</v>
      </c>
    </row>
    <row r="23" spans="1:10">
      <c r="A23" s="6">
        <v>19</v>
      </c>
      <c r="B23" s="6" t="s">
        <v>272</v>
      </c>
      <c r="C23" s="6" t="s">
        <v>273</v>
      </c>
      <c r="D23" s="6" t="s">
        <v>406</v>
      </c>
      <c r="E23" s="6" t="s">
        <v>2272</v>
      </c>
      <c r="F23" s="6" t="s">
        <v>273</v>
      </c>
      <c r="G23" s="6" t="s">
        <v>37</v>
      </c>
      <c r="H23" s="6" t="s">
        <v>29</v>
      </c>
      <c r="I23" s="6" t="s">
        <v>2273</v>
      </c>
      <c r="J23" s="7" t="s">
        <v>14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true" summaryRight="true"/>
  </sheetPr>
  <dimension ref="J17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1025</v>
      </c>
      <c r="C2" s="6" t="s">
        <v>1025</v>
      </c>
      <c r="D2" s="6" t="s">
        <v>1867</v>
      </c>
      <c r="E2" s="6" t="s">
        <v>11</v>
      </c>
      <c r="F2" s="6" t="s">
        <v>1721</v>
      </c>
      <c r="G2" s="6" t="s">
        <v>1722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105</v>
      </c>
      <c r="D5" s="6" t="s">
        <v>166</v>
      </c>
      <c r="E5" s="6" t="s">
        <v>518</v>
      </c>
      <c r="F5" s="6" t="s">
        <v>105</v>
      </c>
      <c r="G5" s="6" t="s">
        <v>33</v>
      </c>
      <c r="H5" s="6" t="s">
        <v>29</v>
      </c>
      <c r="I5" s="6" t="s">
        <v>1868</v>
      </c>
      <c r="J5" s="7" t="s">
        <v>14</v>
      </c>
    </row>
    <row r="6" spans="1:10">
      <c r="A6" s="6">
        <v>2</v>
      </c>
      <c r="B6" s="6" t="s">
        <v>897</v>
      </c>
      <c r="C6" s="6" t="s">
        <v>50</v>
      </c>
      <c r="D6" s="6" t="s">
        <v>700</v>
      </c>
      <c r="E6" s="6" t="s">
        <v>518</v>
      </c>
      <c r="F6" s="6" t="s">
        <v>50</v>
      </c>
      <c r="G6" s="6" t="s">
        <v>37</v>
      </c>
      <c r="H6" s="6" t="s">
        <v>29</v>
      </c>
      <c r="I6" s="6" t="s">
        <v>1868</v>
      </c>
      <c r="J6" s="7" t="s">
        <v>14</v>
      </c>
    </row>
    <row r="7" spans="1:10">
      <c r="A7" s="6">
        <v>3</v>
      </c>
      <c r="B7" s="6" t="s">
        <v>1869</v>
      </c>
      <c r="C7" s="6" t="s">
        <v>1870</v>
      </c>
      <c r="D7" s="6" t="s">
        <v>1871</v>
      </c>
      <c r="E7" s="6" t="s">
        <v>518</v>
      </c>
      <c r="F7" s="6" t="s">
        <v>1870</v>
      </c>
      <c r="G7" s="6" t="s">
        <v>28</v>
      </c>
      <c r="H7" s="6" t="s">
        <v>29</v>
      </c>
      <c r="I7" s="6" t="s">
        <v>1868</v>
      </c>
      <c r="J7" s="7" t="s">
        <v>14</v>
      </c>
    </row>
    <row r="8" spans="1:10">
      <c r="A8" s="6">
        <v>4</v>
      </c>
      <c r="B8" s="6" t="s">
        <v>568</v>
      </c>
      <c r="C8" s="6" t="s">
        <v>1872</v>
      </c>
      <c r="D8" s="6" t="s">
        <v>570</v>
      </c>
      <c r="E8" s="6" t="s">
        <v>518</v>
      </c>
      <c r="F8" s="6" t="s">
        <v>1872</v>
      </c>
      <c r="G8" s="6" t="s">
        <v>28</v>
      </c>
      <c r="H8" s="6" t="s">
        <v>29</v>
      </c>
      <c r="I8" s="6" t="s">
        <v>1868</v>
      </c>
      <c r="J8" s="7" t="s">
        <v>14</v>
      </c>
    </row>
    <row r="9" spans="1:10">
      <c r="A9" s="6">
        <v>5</v>
      </c>
      <c r="B9" s="6" t="s">
        <v>912</v>
      </c>
      <c r="C9" s="6" t="s">
        <v>1873</v>
      </c>
      <c r="D9" s="6" t="s">
        <v>1874</v>
      </c>
      <c r="E9" s="6" t="s">
        <v>518</v>
      </c>
      <c r="F9" s="6" t="s">
        <v>1873</v>
      </c>
      <c r="G9" s="6" t="s">
        <v>37</v>
      </c>
      <c r="H9" s="6" t="s">
        <v>29</v>
      </c>
      <c r="I9" s="6" t="s">
        <v>1868</v>
      </c>
      <c r="J9" s="7" t="s">
        <v>14</v>
      </c>
    </row>
    <row r="10" spans="1:10">
      <c r="A10" s="6">
        <v>6</v>
      </c>
      <c r="B10" s="6" t="s">
        <v>574</v>
      </c>
      <c r="C10" s="6" t="s">
        <v>1875</v>
      </c>
      <c r="D10" s="6" t="s">
        <v>576</v>
      </c>
      <c r="E10" s="6" t="s">
        <v>518</v>
      </c>
      <c r="F10" s="6" t="s">
        <v>1875</v>
      </c>
      <c r="G10" s="6" t="s">
        <v>28</v>
      </c>
      <c r="H10" s="6" t="s">
        <v>29</v>
      </c>
      <c r="I10" s="6" t="s">
        <v>1868</v>
      </c>
      <c r="J10" s="7" t="s">
        <v>14</v>
      </c>
    </row>
    <row r="11" spans="1:10">
      <c r="A11" s="6">
        <v>7</v>
      </c>
      <c r="B11" s="6" t="s">
        <v>1876</v>
      </c>
      <c r="C11" s="6" t="s">
        <v>1877</v>
      </c>
      <c r="D11" s="6" t="s">
        <v>1878</v>
      </c>
      <c r="E11" s="6" t="s">
        <v>518</v>
      </c>
      <c r="F11" s="6" t="s">
        <v>1877</v>
      </c>
      <c r="G11" s="6" t="s">
        <v>33</v>
      </c>
      <c r="H11" s="6" t="s">
        <v>29</v>
      </c>
      <c r="I11" s="6" t="s">
        <v>1868</v>
      </c>
      <c r="J11" s="7" t="s">
        <v>14</v>
      </c>
    </row>
    <row r="12" spans="1:10">
      <c r="A12" s="6">
        <v>8</v>
      </c>
      <c r="B12" s="6" t="s">
        <v>1879</v>
      </c>
      <c r="C12" s="6" t="s">
        <v>1880</v>
      </c>
      <c r="D12" s="6" t="s">
        <v>1881</v>
      </c>
      <c r="E12" s="6" t="s">
        <v>518</v>
      </c>
      <c r="F12" s="6" t="s">
        <v>1880</v>
      </c>
      <c r="G12" s="6" t="s">
        <v>33</v>
      </c>
      <c r="H12" s="6" t="s">
        <v>29</v>
      </c>
      <c r="I12" s="6" t="s">
        <v>1868</v>
      </c>
      <c r="J12" s="7" t="s">
        <v>14</v>
      </c>
    </row>
    <row r="13" spans="1:10">
      <c r="A13" s="6">
        <v>9</v>
      </c>
      <c r="B13" s="6" t="s">
        <v>191</v>
      </c>
      <c r="C13" s="6" t="s">
        <v>1001</v>
      </c>
      <c r="D13" s="6" t="s">
        <v>193</v>
      </c>
      <c r="E13" s="6" t="s">
        <v>518</v>
      </c>
      <c r="F13" s="6" t="s">
        <v>1001</v>
      </c>
      <c r="G13" s="6" t="s">
        <v>33</v>
      </c>
      <c r="H13" s="6" t="s">
        <v>29</v>
      </c>
      <c r="I13" s="6" t="s">
        <v>1868</v>
      </c>
      <c r="J13" s="7" t="s">
        <v>14</v>
      </c>
    </row>
    <row r="14" spans="1:10">
      <c r="A14" s="6">
        <v>10</v>
      </c>
      <c r="B14" s="6" t="s">
        <v>932</v>
      </c>
      <c r="C14" s="6" t="s">
        <v>933</v>
      </c>
      <c r="D14" s="6" t="s">
        <v>703</v>
      </c>
      <c r="E14" s="6" t="s">
        <v>518</v>
      </c>
      <c r="F14" s="6" t="s">
        <v>933</v>
      </c>
      <c r="G14" s="6" t="s">
        <v>37</v>
      </c>
      <c r="H14" s="6" t="s">
        <v>29</v>
      </c>
      <c r="I14" s="6" t="s">
        <v>1868</v>
      </c>
      <c r="J14" s="7" t="s">
        <v>14</v>
      </c>
    </row>
    <row r="15" spans="1:10">
      <c r="A15" s="6">
        <v>11</v>
      </c>
      <c r="B15" s="6" t="s">
        <v>1882</v>
      </c>
      <c r="C15" s="6" t="s">
        <v>1883</v>
      </c>
      <c r="D15" s="6" t="s">
        <v>1884</v>
      </c>
      <c r="E15" s="6" t="s">
        <v>518</v>
      </c>
      <c r="F15" s="6" t="s">
        <v>1883</v>
      </c>
      <c r="G15" s="6" t="s">
        <v>33</v>
      </c>
      <c r="H15" s="6" t="s">
        <v>29</v>
      </c>
      <c r="I15" s="6" t="s">
        <v>1868</v>
      </c>
      <c r="J15" s="7" t="s">
        <v>14</v>
      </c>
    </row>
    <row r="16" spans="1:10">
      <c r="A16" s="6">
        <v>12</v>
      </c>
      <c r="B16" s="6" t="s">
        <v>1885</v>
      </c>
      <c r="C16" s="6" t="s">
        <v>945</v>
      </c>
      <c r="D16" s="6" t="s">
        <v>1886</v>
      </c>
      <c r="E16" s="6" t="s">
        <v>518</v>
      </c>
      <c r="F16" s="6" t="s">
        <v>945</v>
      </c>
      <c r="G16" s="6" t="s">
        <v>244</v>
      </c>
      <c r="H16" s="6" t="s">
        <v>29</v>
      </c>
      <c r="I16" s="6" t="s">
        <v>1868</v>
      </c>
      <c r="J16" s="7" t="s">
        <v>14</v>
      </c>
    </row>
    <row r="17" spans="1:10">
      <c r="A17" s="6">
        <v>13</v>
      </c>
      <c r="B17" s="6" t="s">
        <v>1887</v>
      </c>
      <c r="C17" s="6" t="s">
        <v>1888</v>
      </c>
      <c r="D17" s="6" t="s">
        <v>519</v>
      </c>
      <c r="E17" s="6" t="s">
        <v>518</v>
      </c>
      <c r="F17" s="6" t="s">
        <v>1888</v>
      </c>
      <c r="G17" s="6" t="s">
        <v>28</v>
      </c>
      <c r="H17" s="6" t="s">
        <v>29</v>
      </c>
      <c r="I17" s="6" t="s">
        <v>1868</v>
      </c>
      <c r="J17" s="7" t="s">
        <v>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true" summaryRight="true"/>
  </sheetPr>
  <dimension ref="J13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275</v>
      </c>
      <c r="D2" s="6" t="s">
        <v>407</v>
      </c>
      <c r="E2" s="6" t="s">
        <v>408</v>
      </c>
      <c r="F2" s="6" t="s">
        <v>409</v>
      </c>
      <c r="G2" s="6" t="s">
        <v>410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411</v>
      </c>
      <c r="C5" s="6" t="s">
        <v>412</v>
      </c>
      <c r="D5" s="6" t="s">
        <v>413</v>
      </c>
      <c r="E5" s="6" t="s">
        <v>414</v>
      </c>
      <c r="F5" s="6" t="s">
        <v>412</v>
      </c>
      <c r="G5" s="6" t="s">
        <v>37</v>
      </c>
      <c r="H5" s="6" t="s">
        <v>29</v>
      </c>
      <c r="I5" s="6" t="s">
        <v>415</v>
      </c>
      <c r="J5" s="7" t="s">
        <v>14</v>
      </c>
    </row>
    <row r="6" spans="1:10">
      <c r="A6" s="6">
        <v>2</v>
      </c>
      <c r="B6" s="6" t="s">
        <v>416</v>
      </c>
      <c r="C6" s="6" t="s">
        <v>417</v>
      </c>
      <c r="D6" s="6" t="s">
        <v>418</v>
      </c>
      <c r="E6" s="6" t="s">
        <v>414</v>
      </c>
      <c r="F6" s="6" t="s">
        <v>417</v>
      </c>
      <c r="G6" s="6" t="s">
        <v>37</v>
      </c>
      <c r="H6" s="6" t="s">
        <v>38</v>
      </c>
      <c r="I6" s="6" t="s">
        <v>415</v>
      </c>
      <c r="J6" s="7" t="s">
        <v>14</v>
      </c>
    </row>
    <row r="7" spans="1:10">
      <c r="A7" s="6">
        <v>3</v>
      </c>
      <c r="B7" s="6" t="s">
        <v>419</v>
      </c>
      <c r="C7" s="6" t="s">
        <v>420</v>
      </c>
      <c r="D7" s="6" t="s">
        <v>421</v>
      </c>
      <c r="E7" s="6" t="s">
        <v>422</v>
      </c>
      <c r="F7" s="6" t="s">
        <v>420</v>
      </c>
      <c r="G7" s="6" t="s">
        <v>37</v>
      </c>
      <c r="H7" s="6" t="s">
        <v>29</v>
      </c>
      <c r="I7" s="6" t="s">
        <v>415</v>
      </c>
      <c r="J7" s="7" t="s">
        <v>14</v>
      </c>
    </row>
    <row r="8" spans="1:10">
      <c r="A8" s="6">
        <v>4</v>
      </c>
      <c r="B8" s="6" t="s">
        <v>419</v>
      </c>
      <c r="C8" s="6" t="s">
        <v>423</v>
      </c>
      <c r="D8" s="6" t="s">
        <v>424</v>
      </c>
      <c r="E8" s="6" t="s">
        <v>425</v>
      </c>
      <c r="F8" s="6" t="s">
        <v>423</v>
      </c>
      <c r="G8" s="6" t="s">
        <v>37</v>
      </c>
      <c r="H8" s="6" t="s">
        <v>29</v>
      </c>
      <c r="I8" s="6" t="s">
        <v>415</v>
      </c>
      <c r="J8" s="7" t="s">
        <v>14</v>
      </c>
    </row>
    <row r="9" spans="1:10">
      <c r="A9" s="6">
        <v>5</v>
      </c>
      <c r="B9" s="6" t="s">
        <v>426</v>
      </c>
      <c r="C9" s="6" t="s">
        <v>427</v>
      </c>
      <c r="D9" s="6" t="s">
        <v>428</v>
      </c>
      <c r="E9" s="6" t="s">
        <v>414</v>
      </c>
      <c r="F9" s="6" t="s">
        <v>427</v>
      </c>
      <c r="G9" s="6" t="s">
        <v>37</v>
      </c>
      <c r="H9" s="6" t="s">
        <v>29</v>
      </c>
      <c r="I9" s="6" t="s">
        <v>415</v>
      </c>
      <c r="J9" s="7" t="s">
        <v>14</v>
      </c>
    </row>
    <row r="10" spans="1:10">
      <c r="A10" s="6">
        <v>6</v>
      </c>
      <c r="B10" s="6" t="s">
        <v>429</v>
      </c>
      <c r="C10" s="6" t="s">
        <v>430</v>
      </c>
      <c r="D10" s="6" t="s">
        <v>431</v>
      </c>
      <c r="E10" s="6" t="s">
        <v>414</v>
      </c>
      <c r="F10" s="6" t="s">
        <v>430</v>
      </c>
      <c r="G10" s="6" t="s">
        <v>432</v>
      </c>
      <c r="H10" s="6" t="s">
        <v>29</v>
      </c>
      <c r="I10" s="6" t="s">
        <v>415</v>
      </c>
      <c r="J10" s="7" t="s">
        <v>14</v>
      </c>
    </row>
    <row r="11" spans="1:10">
      <c r="A11" s="6">
        <v>7</v>
      </c>
      <c r="B11" s="6" t="s">
        <v>433</v>
      </c>
      <c r="C11" s="6" t="s">
        <v>434</v>
      </c>
      <c r="D11" s="6" t="s">
        <v>431</v>
      </c>
      <c r="E11" s="6" t="s">
        <v>414</v>
      </c>
      <c r="F11" s="6" t="s">
        <v>434</v>
      </c>
      <c r="G11" s="6" t="s">
        <v>432</v>
      </c>
      <c r="H11" s="6" t="s">
        <v>29</v>
      </c>
      <c r="I11" s="6" t="s">
        <v>415</v>
      </c>
      <c r="J11" s="7" t="s">
        <v>14</v>
      </c>
    </row>
    <row r="12" spans="1:10">
      <c r="A12" s="6">
        <v>8</v>
      </c>
      <c r="B12" s="6" t="s">
        <v>435</v>
      </c>
      <c r="C12" s="6" t="s">
        <v>436</v>
      </c>
      <c r="D12" s="6" t="s">
        <v>437</v>
      </c>
      <c r="E12" s="6" t="s">
        <v>438</v>
      </c>
      <c r="F12" s="6" t="s">
        <v>436</v>
      </c>
      <c r="G12" s="6" t="s">
        <v>37</v>
      </c>
      <c r="H12" s="6" t="s">
        <v>38</v>
      </c>
      <c r="I12" s="6" t="s">
        <v>415</v>
      </c>
      <c r="J12" s="7" t="s">
        <v>14</v>
      </c>
    </row>
    <row r="13" spans="1:10">
      <c r="A13" s="6">
        <v>9</v>
      </c>
      <c r="B13" s="6" t="s">
        <v>389</v>
      </c>
      <c r="C13" s="6" t="s">
        <v>439</v>
      </c>
      <c r="D13" s="6" t="s">
        <v>418</v>
      </c>
      <c r="E13" s="6" t="s">
        <v>440</v>
      </c>
      <c r="F13" s="6" t="s">
        <v>439</v>
      </c>
      <c r="G13" s="6" t="s">
        <v>37</v>
      </c>
      <c r="H13" s="6" t="s">
        <v>29</v>
      </c>
      <c r="I13" s="6" t="s">
        <v>441</v>
      </c>
      <c r="J13" s="7" t="s">
        <v>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true" summaryRight="true"/>
  </sheetPr>
  <dimension ref="J14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275</v>
      </c>
      <c r="D2" s="6" t="s">
        <v>1338</v>
      </c>
      <c r="E2" s="6" t="s">
        <v>1339</v>
      </c>
      <c r="F2" s="6" t="s">
        <v>1340</v>
      </c>
      <c r="G2" s="6" t="s">
        <v>1341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104</v>
      </c>
      <c r="C5" s="6" t="s">
        <v>104</v>
      </c>
      <c r="D5" s="6" t="s">
        <v>166</v>
      </c>
      <c r="E5" s="6" t="s">
        <v>1342</v>
      </c>
      <c r="F5" s="6" t="s">
        <v>104</v>
      </c>
      <c r="G5" s="6" t="s">
        <v>33</v>
      </c>
      <c r="H5" s="6" t="s">
        <v>29</v>
      </c>
      <c r="I5" s="6" t="s">
        <v>1343</v>
      </c>
      <c r="J5" s="7" t="s">
        <v>14</v>
      </c>
    </row>
    <row r="6" spans="1:10">
      <c r="A6" s="6">
        <v>2</v>
      </c>
      <c r="B6" s="6" t="s">
        <v>1344</v>
      </c>
      <c r="C6" s="6" t="s">
        <v>1344</v>
      </c>
      <c r="D6" s="6" t="s">
        <v>372</v>
      </c>
      <c r="E6" s="6" t="s">
        <v>1342</v>
      </c>
      <c r="F6" s="6" t="s">
        <v>1344</v>
      </c>
      <c r="G6" s="6" t="s">
        <v>37</v>
      </c>
      <c r="H6" s="6" t="s">
        <v>29</v>
      </c>
      <c r="I6" s="6" t="s">
        <v>1343</v>
      </c>
      <c r="J6" s="7" t="s">
        <v>14</v>
      </c>
    </row>
    <row r="7" spans="1:10">
      <c r="A7" s="6">
        <v>3</v>
      </c>
      <c r="B7" s="6" t="s">
        <v>574</v>
      </c>
      <c r="C7" s="6" t="s">
        <v>574</v>
      </c>
      <c r="D7" s="6" t="s">
        <v>1345</v>
      </c>
      <c r="E7" s="6" t="s">
        <v>1342</v>
      </c>
      <c r="F7" s="6" t="s">
        <v>574</v>
      </c>
      <c r="G7" s="6" t="s">
        <v>28</v>
      </c>
      <c r="H7" s="6" t="s">
        <v>29</v>
      </c>
      <c r="I7" s="6" t="s">
        <v>1343</v>
      </c>
      <c r="J7" s="7" t="s">
        <v>14</v>
      </c>
    </row>
    <row r="8" spans="1:10">
      <c r="A8" s="6">
        <v>4</v>
      </c>
      <c r="B8" s="6" t="s">
        <v>1346</v>
      </c>
      <c r="C8" s="6" t="s">
        <v>1346</v>
      </c>
      <c r="D8" s="6" t="s">
        <v>1347</v>
      </c>
      <c r="E8" s="6" t="s">
        <v>1342</v>
      </c>
      <c r="F8" s="6" t="s">
        <v>1346</v>
      </c>
      <c r="G8" s="6" t="s">
        <v>37</v>
      </c>
      <c r="H8" s="6" t="s">
        <v>29</v>
      </c>
      <c r="I8" s="6" t="s">
        <v>1343</v>
      </c>
      <c r="J8" s="7" t="s">
        <v>14</v>
      </c>
    </row>
    <row r="9" spans="1:10">
      <c r="A9" s="6">
        <v>5</v>
      </c>
      <c r="B9" s="6" t="s">
        <v>1348</v>
      </c>
      <c r="C9" s="6" t="s">
        <v>1349</v>
      </c>
      <c r="D9" s="6" t="s">
        <v>1350</v>
      </c>
      <c r="E9" s="6" t="s">
        <v>1342</v>
      </c>
      <c r="F9" s="6" t="s">
        <v>1349</v>
      </c>
      <c r="G9" s="6" t="s">
        <v>244</v>
      </c>
      <c r="H9" s="6" t="s">
        <v>29</v>
      </c>
      <c r="I9" s="6" t="s">
        <v>1343</v>
      </c>
      <c r="J9" s="7" t="s">
        <v>14</v>
      </c>
    </row>
    <row r="10" spans="1:10">
      <c r="A10" s="6">
        <v>6</v>
      </c>
      <c r="B10" s="6" t="s">
        <v>1351</v>
      </c>
      <c r="C10" s="6" t="s">
        <v>1351</v>
      </c>
      <c r="D10" s="6" t="s">
        <v>1352</v>
      </c>
      <c r="E10" s="6" t="s">
        <v>1342</v>
      </c>
      <c r="F10" s="6" t="s">
        <v>1351</v>
      </c>
      <c r="G10" s="6" t="s">
        <v>37</v>
      </c>
      <c r="H10" s="6" t="s">
        <v>29</v>
      </c>
      <c r="I10" s="6" t="s">
        <v>1343</v>
      </c>
      <c r="J10" s="7" t="s">
        <v>14</v>
      </c>
    </row>
    <row r="11" spans="1:10">
      <c r="A11" s="6">
        <v>7</v>
      </c>
      <c r="B11" s="6" t="s">
        <v>464</v>
      </c>
      <c r="C11" s="6" t="s">
        <v>464</v>
      </c>
      <c r="D11" s="6" t="s">
        <v>613</v>
      </c>
      <c r="E11" s="6" t="s">
        <v>1342</v>
      </c>
      <c r="F11" s="6" t="s">
        <v>464</v>
      </c>
      <c r="G11" s="6" t="s">
        <v>28</v>
      </c>
      <c r="H11" s="6" t="s">
        <v>29</v>
      </c>
      <c r="I11" s="6" t="s">
        <v>1343</v>
      </c>
      <c r="J11" s="7" t="s">
        <v>14</v>
      </c>
    </row>
    <row r="12" spans="1:10">
      <c r="A12" s="6">
        <v>8</v>
      </c>
      <c r="B12" s="6" t="s">
        <v>636</v>
      </c>
      <c r="C12" s="6" t="s">
        <v>636</v>
      </c>
      <c r="D12" s="6" t="s">
        <v>612</v>
      </c>
      <c r="E12" s="6" t="s">
        <v>1342</v>
      </c>
      <c r="F12" s="6" t="s">
        <v>636</v>
      </c>
      <c r="G12" s="6" t="s">
        <v>37</v>
      </c>
      <c r="H12" s="6" t="s">
        <v>29</v>
      </c>
      <c r="I12" s="6" t="s">
        <v>1343</v>
      </c>
      <c r="J12" s="7" t="s">
        <v>14</v>
      </c>
    </row>
    <row r="13" spans="1:10">
      <c r="A13" s="6">
        <v>9</v>
      </c>
      <c r="B13" s="6" t="s">
        <v>191</v>
      </c>
      <c r="C13" s="6" t="s">
        <v>191</v>
      </c>
      <c r="D13" s="6" t="s">
        <v>193</v>
      </c>
      <c r="E13" s="6" t="s">
        <v>1342</v>
      </c>
      <c r="F13" s="6" t="s">
        <v>191</v>
      </c>
      <c r="G13" s="6" t="s">
        <v>33</v>
      </c>
      <c r="H13" s="6" t="s">
        <v>29</v>
      </c>
      <c r="I13" s="6" t="s">
        <v>1343</v>
      </c>
      <c r="J13" s="7" t="s">
        <v>14</v>
      </c>
    </row>
    <row r="14" spans="1:10">
      <c r="A14" s="6">
        <v>10</v>
      </c>
      <c r="B14" s="6" t="s">
        <v>382</v>
      </c>
      <c r="C14" s="6" t="s">
        <v>382</v>
      </c>
      <c r="D14" s="6" t="s">
        <v>1353</v>
      </c>
      <c r="E14" s="6" t="s">
        <v>1342</v>
      </c>
      <c r="F14" s="6" t="s">
        <v>382</v>
      </c>
      <c r="G14" s="6" t="s">
        <v>37</v>
      </c>
      <c r="H14" s="6" t="s">
        <v>29</v>
      </c>
      <c r="I14" s="6" t="s">
        <v>1343</v>
      </c>
      <c r="J14" s="7" t="s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true" summaryRight="true"/>
  </sheetPr>
  <dimension ref="J8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73</v>
      </c>
      <c r="D2" s="6" t="s">
        <v>556</v>
      </c>
      <c r="E2" s="6" t="s">
        <v>557</v>
      </c>
      <c r="F2" s="6" t="s">
        <v>558</v>
      </c>
      <c r="G2" s="6" t="s">
        <v>559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560</v>
      </c>
      <c r="C5" s="6" t="s">
        <v>561</v>
      </c>
      <c r="D5" s="6" t="s">
        <v>562</v>
      </c>
      <c r="E5" s="6" t="s">
        <v>563</v>
      </c>
      <c r="F5" s="6" t="s">
        <v>561</v>
      </c>
      <c r="G5" s="6" t="s">
        <v>28</v>
      </c>
      <c r="H5" s="6" t="s">
        <v>29</v>
      </c>
      <c r="I5" s="6" t="s">
        <v>564</v>
      </c>
      <c r="J5" s="7" t="s">
        <v>14</v>
      </c>
    </row>
    <row r="6" spans="1:10">
      <c r="A6" s="6">
        <v>2</v>
      </c>
      <c r="B6" s="6" t="s">
        <v>565</v>
      </c>
      <c r="C6" s="6" t="s">
        <v>566</v>
      </c>
      <c r="D6" s="6" t="s">
        <v>567</v>
      </c>
      <c r="E6" s="6" t="s">
        <v>563</v>
      </c>
      <c r="F6" s="6" t="s">
        <v>566</v>
      </c>
      <c r="G6" s="6" t="s">
        <v>37</v>
      </c>
      <c r="H6" s="6" t="s">
        <v>29</v>
      </c>
      <c r="I6" s="6" t="s">
        <v>564</v>
      </c>
      <c r="J6" s="7" t="s">
        <v>14</v>
      </c>
    </row>
    <row r="7" spans="1:10">
      <c r="A7" s="6">
        <v>3</v>
      </c>
      <c r="B7" s="6" t="s">
        <v>568</v>
      </c>
      <c r="C7" s="6" t="s">
        <v>569</v>
      </c>
      <c r="D7" s="6" t="s">
        <v>570</v>
      </c>
      <c r="E7" s="6" t="s">
        <v>563</v>
      </c>
      <c r="F7" s="6" t="s">
        <v>569</v>
      </c>
      <c r="G7" s="6" t="s">
        <v>28</v>
      </c>
      <c r="H7" s="6" t="s">
        <v>29</v>
      </c>
      <c r="I7" s="6" t="s">
        <v>564</v>
      </c>
      <c r="J7" s="7" t="s">
        <v>14</v>
      </c>
    </row>
    <row r="8" spans="1:10">
      <c r="A8" s="6">
        <v>4</v>
      </c>
      <c r="B8" s="6" t="s">
        <v>571</v>
      </c>
      <c r="C8" s="6" t="s">
        <v>572</v>
      </c>
      <c r="D8" s="6" t="s">
        <v>573</v>
      </c>
      <c r="E8" s="6" t="s">
        <v>563</v>
      </c>
      <c r="F8" s="6" t="s">
        <v>572</v>
      </c>
      <c r="G8" s="6" t="s">
        <v>37</v>
      </c>
      <c r="H8" s="6" t="s">
        <v>29</v>
      </c>
      <c r="I8" s="6" t="s">
        <v>564</v>
      </c>
      <c r="J8" s="7" t="s">
        <v>14</v>
      </c>
    </row>
    <row r="9" spans="1:10">
      <c r="A9" s="6">
        <v>5</v>
      </c>
      <c r="B9" s="6" t="s">
        <v>574</v>
      </c>
      <c r="C9" s="6" t="s">
        <v>575</v>
      </c>
      <c r="D9" s="6" t="s">
        <v>576</v>
      </c>
      <c r="E9" s="6" t="s">
        <v>563</v>
      </c>
      <c r="F9" s="6" t="s">
        <v>575</v>
      </c>
      <c r="G9" s="6" t="s">
        <v>28</v>
      </c>
      <c r="H9" s="6" t="s">
        <v>29</v>
      </c>
      <c r="I9" s="6" t="s">
        <v>564</v>
      </c>
      <c r="J9" s="7" t="s">
        <v>14</v>
      </c>
    </row>
    <row r="10" spans="1:10">
      <c r="A10" s="6">
        <v>6</v>
      </c>
      <c r="B10" s="6" t="s">
        <v>287</v>
      </c>
      <c r="C10" s="6" t="s">
        <v>577</v>
      </c>
      <c r="D10" s="6" t="s">
        <v>578</v>
      </c>
      <c r="E10" s="6" t="s">
        <v>563</v>
      </c>
      <c r="F10" s="6" t="s">
        <v>577</v>
      </c>
      <c r="G10" s="6" t="s">
        <v>37</v>
      </c>
      <c r="H10" s="6" t="s">
        <v>29</v>
      </c>
      <c r="I10" s="6" t="s">
        <v>564</v>
      </c>
      <c r="J10" s="7" t="s">
        <v>14</v>
      </c>
    </row>
    <row r="11" spans="1:10">
      <c r="A11" s="6">
        <v>7</v>
      </c>
      <c r="B11" s="6" t="s">
        <v>579</v>
      </c>
      <c r="C11" s="6" t="s">
        <v>580</v>
      </c>
      <c r="D11" s="6" t="s">
        <v>581</v>
      </c>
      <c r="E11" s="6" t="s">
        <v>563</v>
      </c>
      <c r="F11" s="6" t="s">
        <v>580</v>
      </c>
      <c r="G11" s="6" t="s">
        <v>28</v>
      </c>
      <c r="H11" s="6" t="s">
        <v>29</v>
      </c>
      <c r="I11" s="6" t="s">
        <v>564</v>
      </c>
      <c r="J11" s="7" t="s">
        <v>14</v>
      </c>
    </row>
    <row r="12" spans="1:10">
      <c r="A12" s="6">
        <v>8</v>
      </c>
      <c r="B12" s="6" t="s">
        <v>582</v>
      </c>
      <c r="C12" s="6" t="s">
        <v>583</v>
      </c>
      <c r="D12" s="6" t="s">
        <v>584</v>
      </c>
      <c r="E12" s="6" t="s">
        <v>563</v>
      </c>
      <c r="F12" s="6" t="s">
        <v>583</v>
      </c>
      <c r="G12" s="6" t="s">
        <v>37</v>
      </c>
      <c r="H12" s="6" t="s">
        <v>29</v>
      </c>
      <c r="I12" s="6" t="s">
        <v>564</v>
      </c>
      <c r="J12" s="7" t="s">
        <v>14</v>
      </c>
    </row>
    <row r="13" spans="1:10">
      <c r="A13" s="6">
        <v>9</v>
      </c>
      <c r="B13" s="6" t="s">
        <v>585</v>
      </c>
      <c r="C13" s="6" t="s">
        <v>586</v>
      </c>
      <c r="D13" s="6" t="s">
        <v>587</v>
      </c>
      <c r="E13" s="6" t="s">
        <v>563</v>
      </c>
      <c r="F13" s="6" t="s">
        <v>586</v>
      </c>
      <c r="G13" s="6" t="s">
        <v>244</v>
      </c>
      <c r="H13" s="6" t="s">
        <v>29</v>
      </c>
      <c r="I13" s="6" t="s">
        <v>564</v>
      </c>
      <c r="J13" s="7" t="s">
        <v>14</v>
      </c>
    </row>
    <row r="14" spans="1:10">
      <c r="A14" s="6">
        <v>10</v>
      </c>
      <c r="B14" s="6" t="s">
        <v>588</v>
      </c>
      <c r="C14" s="6" t="s">
        <v>105</v>
      </c>
      <c r="D14" s="6" t="s">
        <v>166</v>
      </c>
      <c r="E14" s="6" t="s">
        <v>563</v>
      </c>
      <c r="F14" s="6" t="s">
        <v>105</v>
      </c>
      <c r="G14" s="6" t="s">
        <v>33</v>
      </c>
      <c r="H14" s="6" t="s">
        <v>29</v>
      </c>
      <c r="I14" s="6" t="s">
        <v>564</v>
      </c>
      <c r="J14" s="7" t="s">
        <v>14</v>
      </c>
    </row>
    <row r="15" spans="1:10">
      <c r="A15" s="6">
        <v>11</v>
      </c>
      <c r="B15" s="6" t="s">
        <v>589</v>
      </c>
      <c r="C15" s="6" t="s">
        <v>590</v>
      </c>
      <c r="D15" s="6" t="s">
        <v>591</v>
      </c>
      <c r="E15" s="6" t="s">
        <v>563</v>
      </c>
      <c r="F15" s="6" t="s">
        <v>590</v>
      </c>
      <c r="G15" s="6" t="s">
        <v>244</v>
      </c>
      <c r="H15" s="6" t="s">
        <v>29</v>
      </c>
      <c r="I15" s="6" t="s">
        <v>564</v>
      </c>
      <c r="J15" s="7" t="s">
        <v>14</v>
      </c>
    </row>
    <row r="16" spans="1:10">
      <c r="A16" s="6">
        <v>12</v>
      </c>
      <c r="B16" s="6" t="s">
        <v>592</v>
      </c>
      <c r="C16" s="6" t="s">
        <v>593</v>
      </c>
      <c r="D16" s="6" t="s">
        <v>594</v>
      </c>
      <c r="E16" s="6" t="s">
        <v>563</v>
      </c>
      <c r="F16" s="6" t="s">
        <v>593</v>
      </c>
      <c r="G16" s="6" t="s">
        <v>28</v>
      </c>
      <c r="H16" s="6" t="s">
        <v>29</v>
      </c>
      <c r="I16" s="6" t="s">
        <v>564</v>
      </c>
      <c r="J16" s="7" t="s">
        <v>14</v>
      </c>
    </row>
    <row r="17" spans="1:10">
      <c r="A17" s="6">
        <v>13</v>
      </c>
      <c r="B17" s="6" t="s">
        <v>595</v>
      </c>
      <c r="C17" s="6" t="s">
        <v>596</v>
      </c>
      <c r="D17" s="6" t="s">
        <v>594</v>
      </c>
      <c r="E17" s="6" t="s">
        <v>563</v>
      </c>
      <c r="F17" s="6" t="s">
        <v>596</v>
      </c>
      <c r="G17" s="6" t="s">
        <v>244</v>
      </c>
      <c r="H17" s="6" t="s">
        <v>29</v>
      </c>
      <c r="I17" s="6" t="s">
        <v>564</v>
      </c>
      <c r="J17" s="7" t="s">
        <v>14</v>
      </c>
    </row>
    <row r="18" spans="1:10">
      <c r="A18" s="6">
        <v>14</v>
      </c>
      <c r="B18" s="6" t="s">
        <v>597</v>
      </c>
      <c r="C18" s="6" t="s">
        <v>598</v>
      </c>
      <c r="D18" s="6" t="s">
        <v>599</v>
      </c>
      <c r="E18" s="6" t="s">
        <v>563</v>
      </c>
      <c r="F18" s="6" t="s">
        <v>598</v>
      </c>
      <c r="G18" s="6" t="s">
        <v>37</v>
      </c>
      <c r="H18" s="6" t="s">
        <v>29</v>
      </c>
      <c r="I18" s="6" t="s">
        <v>564</v>
      </c>
      <c r="J18" s="7" t="s">
        <v>14</v>
      </c>
    </row>
    <row r="19" spans="1:10">
      <c r="A19" s="6">
        <v>15</v>
      </c>
      <c r="B19" s="6" t="s">
        <v>600</v>
      </c>
      <c r="C19" s="6" t="s">
        <v>601</v>
      </c>
      <c r="D19" s="6" t="s">
        <v>602</v>
      </c>
      <c r="E19" s="6" t="s">
        <v>563</v>
      </c>
      <c r="F19" s="6" t="s">
        <v>601</v>
      </c>
      <c r="G19" s="6" t="s">
        <v>28</v>
      </c>
      <c r="H19" s="6" t="s">
        <v>29</v>
      </c>
      <c r="I19" s="6" t="s">
        <v>564</v>
      </c>
      <c r="J19" s="7" t="s">
        <v>14</v>
      </c>
    </row>
    <row r="20" spans="1:10">
      <c r="A20" s="6">
        <v>16</v>
      </c>
      <c r="B20" s="6" t="s">
        <v>603</v>
      </c>
      <c r="C20" s="6" t="s">
        <v>604</v>
      </c>
      <c r="D20" s="6" t="s">
        <v>605</v>
      </c>
      <c r="E20" s="6" t="s">
        <v>563</v>
      </c>
      <c r="F20" s="6" t="s">
        <v>604</v>
      </c>
      <c r="G20" s="6" t="s">
        <v>37</v>
      </c>
      <c r="H20" s="6" t="s">
        <v>29</v>
      </c>
      <c r="I20" s="6" t="s">
        <v>564</v>
      </c>
      <c r="J20" s="7" t="s">
        <v>14</v>
      </c>
    </row>
    <row r="21" spans="1:10">
      <c r="A21" s="6">
        <v>17</v>
      </c>
      <c r="B21" s="6" t="s">
        <v>606</v>
      </c>
      <c r="C21" s="6" t="s">
        <v>607</v>
      </c>
      <c r="D21" s="6" t="s">
        <v>608</v>
      </c>
      <c r="E21" s="6" t="s">
        <v>563</v>
      </c>
      <c r="F21" s="6" t="s">
        <v>607</v>
      </c>
      <c r="G21" s="6" t="s">
        <v>37</v>
      </c>
      <c r="H21" s="6" t="s">
        <v>29</v>
      </c>
      <c r="I21" s="6" t="s">
        <v>564</v>
      </c>
      <c r="J21" s="7" t="s">
        <v>14</v>
      </c>
    </row>
    <row r="22" spans="1:10">
      <c r="A22" s="6">
        <v>18</v>
      </c>
      <c r="B22" s="6" t="s">
        <v>609</v>
      </c>
      <c r="C22" s="6" t="s">
        <v>610</v>
      </c>
      <c r="D22" s="6" t="s">
        <v>611</v>
      </c>
      <c r="E22" s="6" t="s">
        <v>563</v>
      </c>
      <c r="F22" s="6" t="s">
        <v>610</v>
      </c>
      <c r="G22" s="6" t="s">
        <v>37</v>
      </c>
      <c r="H22" s="6" t="s">
        <v>29</v>
      </c>
      <c r="I22" s="6" t="s">
        <v>564</v>
      </c>
      <c r="J22" s="7" t="s">
        <v>14</v>
      </c>
    </row>
    <row r="23" spans="1:10">
      <c r="A23" s="6">
        <v>19</v>
      </c>
      <c r="B23" s="6" t="s">
        <v>57</v>
      </c>
      <c r="C23" s="6" t="s">
        <v>58</v>
      </c>
      <c r="D23" s="6" t="s">
        <v>612</v>
      </c>
      <c r="E23" s="6" t="s">
        <v>563</v>
      </c>
      <c r="F23" s="6" t="s">
        <v>58</v>
      </c>
      <c r="G23" s="6" t="s">
        <v>37</v>
      </c>
      <c r="H23" s="6" t="s">
        <v>29</v>
      </c>
      <c r="I23" s="6" t="s">
        <v>564</v>
      </c>
      <c r="J23" s="7" t="s">
        <v>14</v>
      </c>
    </row>
    <row r="24" spans="1:10">
      <c r="A24" s="6">
        <v>20</v>
      </c>
      <c r="B24" s="6" t="s">
        <v>60</v>
      </c>
      <c r="C24" s="6" t="s">
        <v>61</v>
      </c>
      <c r="D24" s="6" t="s">
        <v>613</v>
      </c>
      <c r="E24" s="6" t="s">
        <v>563</v>
      </c>
      <c r="F24" s="6" t="s">
        <v>61</v>
      </c>
      <c r="G24" s="6" t="s">
        <v>28</v>
      </c>
      <c r="H24" s="6" t="s">
        <v>29</v>
      </c>
      <c r="I24" s="6" t="s">
        <v>564</v>
      </c>
      <c r="J24" s="7" t="s">
        <v>14</v>
      </c>
    </row>
    <row r="25" spans="1:10">
      <c r="A25" s="6">
        <v>21</v>
      </c>
      <c r="B25" s="6" t="s">
        <v>204</v>
      </c>
      <c r="C25" s="6" t="s">
        <v>205</v>
      </c>
      <c r="D25" s="6" t="s">
        <v>614</v>
      </c>
      <c r="E25" s="6" t="s">
        <v>563</v>
      </c>
      <c r="F25" s="6" t="s">
        <v>205</v>
      </c>
      <c r="G25" s="6" t="s">
        <v>37</v>
      </c>
      <c r="H25" s="6" t="s">
        <v>29</v>
      </c>
      <c r="I25" s="6" t="s">
        <v>564</v>
      </c>
      <c r="J25" s="7" t="s">
        <v>14</v>
      </c>
    </row>
    <row r="26" spans="1:10">
      <c r="A26" s="6">
        <v>22</v>
      </c>
      <c r="B26" s="6" t="s">
        <v>207</v>
      </c>
      <c r="C26" s="6" t="s">
        <v>615</v>
      </c>
      <c r="D26" s="6" t="s">
        <v>616</v>
      </c>
      <c r="E26" s="6" t="s">
        <v>563</v>
      </c>
      <c r="F26" s="6" t="s">
        <v>615</v>
      </c>
      <c r="G26" s="6" t="s">
        <v>28</v>
      </c>
      <c r="H26" s="6" t="s">
        <v>29</v>
      </c>
      <c r="I26" s="6" t="s">
        <v>564</v>
      </c>
      <c r="J26" s="7" t="s">
        <v>14</v>
      </c>
    </row>
    <row r="27" spans="1:10">
      <c r="A27" s="6">
        <v>23</v>
      </c>
      <c r="B27" s="6" t="s">
        <v>209</v>
      </c>
      <c r="C27" s="6" t="s">
        <v>546</v>
      </c>
      <c r="D27" s="6" t="s">
        <v>617</v>
      </c>
      <c r="E27" s="6" t="s">
        <v>563</v>
      </c>
      <c r="F27" s="6" t="s">
        <v>546</v>
      </c>
      <c r="G27" s="6" t="s">
        <v>37</v>
      </c>
      <c r="H27" s="6" t="s">
        <v>29</v>
      </c>
      <c r="I27" s="6" t="s">
        <v>564</v>
      </c>
      <c r="J27" s="7" t="s">
        <v>14</v>
      </c>
    </row>
    <row r="28" spans="1:10">
      <c r="A28" s="6">
        <v>24</v>
      </c>
      <c r="B28" s="6" t="s">
        <v>618</v>
      </c>
      <c r="C28" s="6" t="s">
        <v>619</v>
      </c>
      <c r="D28" s="6" t="s">
        <v>620</v>
      </c>
      <c r="E28" s="6" t="s">
        <v>563</v>
      </c>
      <c r="F28" s="6" t="s">
        <v>619</v>
      </c>
      <c r="G28" s="6" t="s">
        <v>28</v>
      </c>
      <c r="H28" s="6" t="s">
        <v>29</v>
      </c>
      <c r="I28" s="6" t="s">
        <v>564</v>
      </c>
      <c r="J28" s="7" t="s">
        <v>14</v>
      </c>
    </row>
    <row r="29" spans="1:10">
      <c r="A29" s="6">
        <v>25</v>
      </c>
      <c r="B29" s="6" t="s">
        <v>621</v>
      </c>
      <c r="C29" s="6" t="s">
        <v>622</v>
      </c>
      <c r="D29" s="6" t="s">
        <v>623</v>
      </c>
      <c r="E29" s="6" t="s">
        <v>563</v>
      </c>
      <c r="F29" s="6" t="s">
        <v>622</v>
      </c>
      <c r="G29" s="6" t="s">
        <v>28</v>
      </c>
      <c r="H29" s="6" t="s">
        <v>29</v>
      </c>
      <c r="I29" s="6" t="s">
        <v>564</v>
      </c>
      <c r="J29" s="7" t="s">
        <v>14</v>
      </c>
    </row>
    <row r="30" spans="1:10">
      <c r="A30" s="6">
        <v>26</v>
      </c>
      <c r="B30" s="6" t="s">
        <v>624</v>
      </c>
      <c r="C30" s="6" t="s">
        <v>625</v>
      </c>
      <c r="D30" s="6" t="s">
        <v>624</v>
      </c>
      <c r="E30" s="6" t="s">
        <v>563</v>
      </c>
      <c r="F30" s="6" t="s">
        <v>625</v>
      </c>
      <c r="G30" s="6" t="s">
        <v>37</v>
      </c>
      <c r="H30" s="6" t="s">
        <v>29</v>
      </c>
      <c r="I30" s="6" t="s">
        <v>626</v>
      </c>
      <c r="J30" s="7" t="s">
        <v>14</v>
      </c>
    </row>
    <row r="31" spans="1:10">
      <c r="A31" s="6">
        <v>27</v>
      </c>
      <c r="B31" s="6" t="s">
        <v>627</v>
      </c>
      <c r="C31" s="6" t="s">
        <v>628</v>
      </c>
      <c r="D31" s="6" t="s">
        <v>627</v>
      </c>
      <c r="E31" s="6" t="s">
        <v>563</v>
      </c>
      <c r="F31" s="6" t="s">
        <v>628</v>
      </c>
      <c r="G31" s="6" t="s">
        <v>37</v>
      </c>
      <c r="H31" s="6" t="s">
        <v>29</v>
      </c>
      <c r="I31" s="6" t="s">
        <v>626</v>
      </c>
      <c r="J31" s="7" t="s">
        <v>14</v>
      </c>
    </row>
    <row r="32" spans="1:10">
      <c r="A32" s="6">
        <v>28</v>
      </c>
      <c r="B32" s="6" t="s">
        <v>629</v>
      </c>
      <c r="C32" s="6" t="s">
        <v>630</v>
      </c>
      <c r="D32" s="6" t="s">
        <v>631</v>
      </c>
      <c r="E32" s="6" t="s">
        <v>563</v>
      </c>
      <c r="F32" s="6" t="s">
        <v>630</v>
      </c>
      <c r="G32" s="6" t="s">
        <v>28</v>
      </c>
      <c r="H32" s="6" t="s">
        <v>29</v>
      </c>
      <c r="I32" s="6" t="s">
        <v>626</v>
      </c>
      <c r="J32" s="7" t="s">
        <v>14</v>
      </c>
    </row>
    <row r="33" spans="1:10">
      <c r="A33" s="6">
        <v>29</v>
      </c>
      <c r="B33" s="6" t="s">
        <v>632</v>
      </c>
      <c r="C33" s="6" t="s">
        <v>633</v>
      </c>
      <c r="D33" s="6" t="s">
        <v>634</v>
      </c>
      <c r="E33" s="6" t="s">
        <v>563</v>
      </c>
      <c r="F33" s="6" t="s">
        <v>633</v>
      </c>
      <c r="G33" s="6" t="s">
        <v>37</v>
      </c>
      <c r="H33" s="6" t="s">
        <v>29</v>
      </c>
      <c r="I33" s="6" t="s">
        <v>626</v>
      </c>
      <c r="J33" s="7" t="s">
        <v>14</v>
      </c>
    </row>
    <row r="34" spans="1:10">
      <c r="A34" s="6">
        <v>30</v>
      </c>
      <c r="B34" s="6" t="s">
        <v>464</v>
      </c>
      <c r="C34" s="6" t="s">
        <v>465</v>
      </c>
      <c r="D34" s="6" t="s">
        <v>635</v>
      </c>
      <c r="E34" s="6" t="s">
        <v>563</v>
      </c>
      <c r="F34" s="6" t="s">
        <v>465</v>
      </c>
      <c r="G34" s="6" t="s">
        <v>28</v>
      </c>
      <c r="H34" s="6" t="s">
        <v>29</v>
      </c>
      <c r="I34" s="6" t="s">
        <v>626</v>
      </c>
      <c r="J34" s="7" t="s">
        <v>14</v>
      </c>
    </row>
    <row r="35" spans="1:10">
      <c r="A35" s="6">
        <v>31</v>
      </c>
      <c r="B35" s="6" t="s">
        <v>636</v>
      </c>
      <c r="C35" s="6" t="s">
        <v>637</v>
      </c>
      <c r="D35" s="6" t="s">
        <v>638</v>
      </c>
      <c r="E35" s="6" t="s">
        <v>563</v>
      </c>
      <c r="F35" s="6" t="s">
        <v>637</v>
      </c>
      <c r="G35" s="6" t="s">
        <v>37</v>
      </c>
      <c r="H35" s="6" t="s">
        <v>29</v>
      </c>
      <c r="I35" s="6" t="s">
        <v>626</v>
      </c>
      <c r="J35" s="7" t="s">
        <v>14</v>
      </c>
    </row>
    <row r="36" spans="1:10">
      <c r="A36" s="6">
        <v>32</v>
      </c>
      <c r="B36" s="6" t="s">
        <v>639</v>
      </c>
      <c r="C36" s="6" t="s">
        <v>640</v>
      </c>
      <c r="D36" s="6" t="s">
        <v>641</v>
      </c>
      <c r="E36" s="6" t="s">
        <v>563</v>
      </c>
      <c r="F36" s="6" t="s">
        <v>640</v>
      </c>
      <c r="G36" s="6" t="s">
        <v>28</v>
      </c>
      <c r="H36" s="6" t="s">
        <v>29</v>
      </c>
      <c r="I36" s="6" t="s">
        <v>626</v>
      </c>
      <c r="J36" s="7" t="s">
        <v>14</v>
      </c>
    </row>
    <row r="37" spans="1:10">
      <c r="A37" s="6">
        <v>33</v>
      </c>
      <c r="B37" s="6" t="s">
        <v>642</v>
      </c>
      <c r="C37" s="6" t="s">
        <v>643</v>
      </c>
      <c r="D37" s="6" t="s">
        <v>644</v>
      </c>
      <c r="E37" s="6" t="s">
        <v>563</v>
      </c>
      <c r="F37" s="6" t="s">
        <v>643</v>
      </c>
      <c r="G37" s="6" t="s">
        <v>28</v>
      </c>
      <c r="H37" s="6" t="s">
        <v>29</v>
      </c>
      <c r="I37" s="6" t="s">
        <v>626</v>
      </c>
      <c r="J37" s="7" t="s">
        <v>14</v>
      </c>
    </row>
    <row r="38" spans="1:10">
      <c r="A38" s="6">
        <v>34</v>
      </c>
      <c r="B38" s="6" t="s">
        <v>645</v>
      </c>
      <c r="C38" s="6" t="s">
        <v>646</v>
      </c>
      <c r="D38" s="6" t="s">
        <v>193</v>
      </c>
      <c r="E38" s="6" t="s">
        <v>563</v>
      </c>
      <c r="F38" s="6" t="s">
        <v>646</v>
      </c>
      <c r="G38" s="6" t="s">
        <v>33</v>
      </c>
      <c r="H38" s="6" t="s">
        <v>29</v>
      </c>
      <c r="I38" s="6" t="s">
        <v>626</v>
      </c>
      <c r="J38" s="7" t="s">
        <v>14</v>
      </c>
    </row>
    <row r="39" spans="1:10">
      <c r="A39" s="6">
        <v>35</v>
      </c>
      <c r="B39" s="6" t="s">
        <v>647</v>
      </c>
      <c r="C39" s="6" t="s">
        <v>648</v>
      </c>
      <c r="D39" s="6" t="s">
        <v>178</v>
      </c>
      <c r="E39" s="6" t="s">
        <v>563</v>
      </c>
      <c r="F39" s="6" t="s">
        <v>648</v>
      </c>
      <c r="G39" s="6" t="s">
        <v>33</v>
      </c>
      <c r="H39" s="6" t="s">
        <v>29</v>
      </c>
      <c r="I39" s="6" t="s">
        <v>626</v>
      </c>
      <c r="J39" s="7" t="s">
        <v>14</v>
      </c>
    </row>
    <row r="40" spans="1:10">
      <c r="A40" s="6">
        <v>36</v>
      </c>
      <c r="B40" s="6" t="s">
        <v>649</v>
      </c>
      <c r="C40" s="6" t="s">
        <v>650</v>
      </c>
      <c r="D40" s="6" t="s">
        <v>651</v>
      </c>
      <c r="E40" s="6" t="s">
        <v>563</v>
      </c>
      <c r="F40" s="6" t="s">
        <v>650</v>
      </c>
      <c r="G40" s="6" t="s">
        <v>33</v>
      </c>
      <c r="H40" s="6" t="s">
        <v>29</v>
      </c>
      <c r="I40" s="6" t="s">
        <v>626</v>
      </c>
      <c r="J40" s="7" t="s">
        <v>14</v>
      </c>
    </row>
    <row r="41" spans="1:10">
      <c r="A41" s="6">
        <v>37</v>
      </c>
      <c r="B41" s="6" t="s">
        <v>260</v>
      </c>
      <c r="C41" s="6" t="s">
        <v>652</v>
      </c>
      <c r="D41" s="6" t="s">
        <v>653</v>
      </c>
      <c r="E41" s="6" t="s">
        <v>563</v>
      </c>
      <c r="F41" s="6" t="s">
        <v>652</v>
      </c>
      <c r="G41" s="6" t="s">
        <v>37</v>
      </c>
      <c r="H41" s="6" t="s">
        <v>29</v>
      </c>
      <c r="I41" s="6" t="s">
        <v>626</v>
      </c>
      <c r="J41" s="7" t="s">
        <v>14</v>
      </c>
    </row>
    <row r="42" spans="1:10">
      <c r="A42" s="6">
        <v>38</v>
      </c>
      <c r="B42" s="6" t="s">
        <v>260</v>
      </c>
      <c r="C42" s="6" t="s">
        <v>654</v>
      </c>
      <c r="D42" s="6" t="s">
        <v>655</v>
      </c>
      <c r="E42" s="6" t="s">
        <v>563</v>
      </c>
      <c r="F42" s="6" t="s">
        <v>654</v>
      </c>
      <c r="G42" s="6" t="s">
        <v>37</v>
      </c>
      <c r="H42" s="6" t="s">
        <v>29</v>
      </c>
      <c r="I42" s="6" t="s">
        <v>626</v>
      </c>
      <c r="J42" s="7" t="s">
        <v>14</v>
      </c>
    </row>
    <row r="43" spans="1:10">
      <c r="A43" s="6">
        <v>39</v>
      </c>
      <c r="B43" s="6" t="s">
        <v>656</v>
      </c>
      <c r="C43" s="6" t="s">
        <v>657</v>
      </c>
      <c r="D43" s="6" t="s">
        <v>658</v>
      </c>
      <c r="E43" s="6" t="s">
        <v>563</v>
      </c>
      <c r="F43" s="6" t="s">
        <v>657</v>
      </c>
      <c r="G43" s="6" t="s">
        <v>37</v>
      </c>
      <c r="H43" s="6" t="s">
        <v>29</v>
      </c>
      <c r="I43" s="6" t="s">
        <v>626</v>
      </c>
      <c r="J43" s="7" t="s">
        <v>14</v>
      </c>
    </row>
    <row r="44" spans="1:10">
      <c r="A44" s="6">
        <v>40</v>
      </c>
      <c r="B44" s="6" t="s">
        <v>659</v>
      </c>
      <c r="C44" s="6" t="s">
        <v>660</v>
      </c>
      <c r="D44" s="6" t="s">
        <v>661</v>
      </c>
      <c r="E44" s="6" t="s">
        <v>563</v>
      </c>
      <c r="F44" s="6" t="s">
        <v>660</v>
      </c>
      <c r="G44" s="6" t="s">
        <v>37</v>
      </c>
      <c r="H44" s="6" t="s">
        <v>29</v>
      </c>
      <c r="I44" s="6" t="s">
        <v>626</v>
      </c>
      <c r="J44" s="7" t="s">
        <v>14</v>
      </c>
    </row>
    <row r="45" spans="1:10">
      <c r="A45" s="6">
        <v>41</v>
      </c>
      <c r="B45" s="6" t="s">
        <v>662</v>
      </c>
      <c r="C45" s="6" t="s">
        <v>663</v>
      </c>
      <c r="D45" s="6" t="s">
        <v>664</v>
      </c>
      <c r="E45" s="6" t="s">
        <v>563</v>
      </c>
      <c r="F45" s="6" t="s">
        <v>663</v>
      </c>
      <c r="G45" s="6" t="s">
        <v>37</v>
      </c>
      <c r="H45" s="6" t="s">
        <v>29</v>
      </c>
      <c r="I45" s="6" t="s">
        <v>626</v>
      </c>
      <c r="J45" s="7" t="s">
        <v>14</v>
      </c>
    </row>
    <row r="46" spans="1:10">
      <c r="A46" s="6">
        <v>42</v>
      </c>
      <c r="B46" s="6" t="s">
        <v>665</v>
      </c>
      <c r="C46" s="6" t="s">
        <v>666</v>
      </c>
      <c r="D46" s="6" t="s">
        <v>667</v>
      </c>
      <c r="E46" s="6" t="s">
        <v>563</v>
      </c>
      <c r="F46" s="6" t="s">
        <v>666</v>
      </c>
      <c r="G46" s="6" t="s">
        <v>28</v>
      </c>
      <c r="H46" s="6" t="s">
        <v>29</v>
      </c>
      <c r="I46" s="6" t="s">
        <v>626</v>
      </c>
      <c r="J46" s="7" t="s">
        <v>14</v>
      </c>
    </row>
    <row r="47" spans="1:10">
      <c r="A47" s="6">
        <v>43</v>
      </c>
      <c r="B47" s="6" t="s">
        <v>668</v>
      </c>
      <c r="C47" s="6" t="s">
        <v>669</v>
      </c>
      <c r="D47" s="6" t="s">
        <v>670</v>
      </c>
      <c r="E47" s="6" t="s">
        <v>563</v>
      </c>
      <c r="F47" s="6" t="s">
        <v>669</v>
      </c>
      <c r="G47" s="6" t="s">
        <v>28</v>
      </c>
      <c r="H47" s="6" t="s">
        <v>29</v>
      </c>
      <c r="I47" s="6" t="s">
        <v>626</v>
      </c>
      <c r="J47" s="7" t="s">
        <v>14</v>
      </c>
    </row>
    <row r="48" spans="1:10">
      <c r="A48" s="6">
        <v>44</v>
      </c>
      <c r="B48" s="6" t="s">
        <v>671</v>
      </c>
      <c r="C48" s="6" t="s">
        <v>672</v>
      </c>
      <c r="D48" s="6" t="s">
        <v>673</v>
      </c>
      <c r="E48" s="6" t="s">
        <v>563</v>
      </c>
      <c r="F48" s="6" t="s">
        <v>672</v>
      </c>
      <c r="G48" s="6" t="s">
        <v>37</v>
      </c>
      <c r="H48" s="6" t="s">
        <v>29</v>
      </c>
      <c r="I48" s="6" t="s">
        <v>626</v>
      </c>
      <c r="J48" s="7" t="s">
        <v>14</v>
      </c>
    </row>
    <row r="49" spans="1:10">
      <c r="A49" s="6">
        <v>45</v>
      </c>
      <c r="B49" s="6" t="s">
        <v>674</v>
      </c>
      <c r="C49" s="6" t="s">
        <v>675</v>
      </c>
      <c r="D49" s="6" t="s">
        <v>676</v>
      </c>
      <c r="E49" s="6" t="s">
        <v>563</v>
      </c>
      <c r="F49" s="6" t="s">
        <v>675</v>
      </c>
      <c r="G49" s="6" t="s">
        <v>37</v>
      </c>
      <c r="H49" s="6" t="s">
        <v>29</v>
      </c>
      <c r="I49" s="6" t="s">
        <v>626</v>
      </c>
      <c r="J49" s="7" t="s">
        <v>14</v>
      </c>
    </row>
    <row r="50" spans="1:10">
      <c r="A50" s="6">
        <v>46</v>
      </c>
      <c r="B50" s="6" t="s">
        <v>677</v>
      </c>
      <c r="C50" s="6" t="s">
        <v>678</v>
      </c>
      <c r="D50" s="6" t="s">
        <v>679</v>
      </c>
      <c r="E50" s="6" t="s">
        <v>563</v>
      </c>
      <c r="F50" s="6" t="s">
        <v>678</v>
      </c>
      <c r="G50" s="6" t="s">
        <v>37</v>
      </c>
      <c r="H50" s="6" t="s">
        <v>29</v>
      </c>
      <c r="I50" s="6" t="s">
        <v>626</v>
      </c>
      <c r="J50" s="7" t="s">
        <v>14</v>
      </c>
    </row>
    <row r="51" spans="1:10">
      <c r="A51" s="6">
        <v>47</v>
      </c>
      <c r="B51" s="6" t="s">
        <v>680</v>
      </c>
      <c r="C51" s="6" t="s">
        <v>681</v>
      </c>
      <c r="D51" s="6" t="s">
        <v>682</v>
      </c>
      <c r="E51" s="6" t="s">
        <v>563</v>
      </c>
      <c r="F51" s="6" t="s">
        <v>681</v>
      </c>
      <c r="G51" s="6" t="s">
        <v>37</v>
      </c>
      <c r="H51" s="6" t="s">
        <v>29</v>
      </c>
      <c r="I51" s="6" t="s">
        <v>626</v>
      </c>
      <c r="J51" s="7" t="s">
        <v>14</v>
      </c>
    </row>
    <row r="52" spans="1:10">
      <c r="A52" s="6">
        <v>48</v>
      </c>
      <c r="B52" s="6" t="s">
        <v>683</v>
      </c>
      <c r="C52" s="6" t="s">
        <v>684</v>
      </c>
      <c r="D52" s="6" t="s">
        <v>685</v>
      </c>
      <c r="E52" s="6" t="s">
        <v>563</v>
      </c>
      <c r="F52" s="6" t="s">
        <v>684</v>
      </c>
      <c r="G52" s="6" t="s">
        <v>37</v>
      </c>
      <c r="H52" s="6" t="s">
        <v>29</v>
      </c>
      <c r="I52" s="6" t="s">
        <v>626</v>
      </c>
      <c r="J52" s="7" t="s">
        <v>14</v>
      </c>
    </row>
    <row r="53" spans="1:10">
      <c r="A53" s="6">
        <v>49</v>
      </c>
      <c r="B53" s="6" t="s">
        <v>686</v>
      </c>
      <c r="C53" s="6" t="s">
        <v>687</v>
      </c>
      <c r="D53" s="6" t="s">
        <v>688</v>
      </c>
      <c r="E53" s="6" t="s">
        <v>563</v>
      </c>
      <c r="F53" s="6" t="s">
        <v>687</v>
      </c>
      <c r="G53" s="6" t="s">
        <v>28</v>
      </c>
      <c r="H53" s="6" t="s">
        <v>29</v>
      </c>
      <c r="I53" s="6" t="s">
        <v>626</v>
      </c>
      <c r="J53" s="7" t="s">
        <v>14</v>
      </c>
    </row>
    <row r="54" spans="1:10">
      <c r="A54" s="6">
        <v>50</v>
      </c>
      <c r="B54" s="6" t="s">
        <v>689</v>
      </c>
      <c r="C54" s="6" t="s">
        <v>690</v>
      </c>
      <c r="D54" s="6" t="s">
        <v>691</v>
      </c>
      <c r="E54" s="6" t="s">
        <v>563</v>
      </c>
      <c r="F54" s="6" t="s">
        <v>690</v>
      </c>
      <c r="G54" s="6" t="s">
        <v>28</v>
      </c>
      <c r="H54" s="6" t="s">
        <v>29</v>
      </c>
      <c r="I54" s="6" t="s">
        <v>626</v>
      </c>
      <c r="J54" s="7" t="s">
        <v>14</v>
      </c>
    </row>
    <row r="55" spans="1:10">
      <c r="A55" s="6">
        <v>51</v>
      </c>
      <c r="B55" s="6" t="s">
        <v>692</v>
      </c>
      <c r="C55" s="6" t="s">
        <v>693</v>
      </c>
      <c r="D55" s="6" t="s">
        <v>694</v>
      </c>
      <c r="E55" s="6" t="s">
        <v>563</v>
      </c>
      <c r="F55" s="6" t="s">
        <v>693</v>
      </c>
      <c r="G55" s="6" t="s">
        <v>37</v>
      </c>
      <c r="H55" s="6" t="s">
        <v>29</v>
      </c>
      <c r="I55" s="6" t="s">
        <v>626</v>
      </c>
      <c r="J55" s="7" t="s">
        <v>14</v>
      </c>
    </row>
    <row r="56" spans="1:10">
      <c r="A56" s="6">
        <v>52</v>
      </c>
      <c r="B56" s="6" t="s">
        <v>695</v>
      </c>
      <c r="C56" s="6" t="s">
        <v>696</v>
      </c>
      <c r="D56" s="6" t="s">
        <v>697</v>
      </c>
      <c r="E56" s="6" t="s">
        <v>563</v>
      </c>
      <c r="F56" s="6" t="s">
        <v>696</v>
      </c>
      <c r="G56" s="6" t="s">
        <v>37</v>
      </c>
      <c r="H56" s="6" t="s">
        <v>29</v>
      </c>
      <c r="I56" s="6" t="s">
        <v>626</v>
      </c>
      <c r="J56" s="7" t="s">
        <v>14</v>
      </c>
    </row>
    <row r="57" spans="1:10">
      <c r="A57" s="6">
        <v>53</v>
      </c>
      <c r="B57" s="6" t="s">
        <v>698</v>
      </c>
      <c r="C57" s="6" t="s">
        <v>699</v>
      </c>
      <c r="D57" s="6" t="s">
        <v>700</v>
      </c>
      <c r="E57" s="6" t="s">
        <v>563</v>
      </c>
      <c r="F57" s="6" t="s">
        <v>699</v>
      </c>
      <c r="G57" s="6" t="s">
        <v>37</v>
      </c>
      <c r="H57" s="6" t="s">
        <v>29</v>
      </c>
      <c r="I57" s="6" t="s">
        <v>626</v>
      </c>
      <c r="J57" s="7" t="s">
        <v>14</v>
      </c>
    </row>
    <row r="58" spans="1:10">
      <c r="A58" s="6">
        <v>54</v>
      </c>
      <c r="B58" s="6" t="s">
        <v>701</v>
      </c>
      <c r="C58" s="6" t="s">
        <v>702</v>
      </c>
      <c r="D58" s="6" t="s">
        <v>703</v>
      </c>
      <c r="E58" s="6" t="s">
        <v>563</v>
      </c>
      <c r="F58" s="6" t="s">
        <v>702</v>
      </c>
      <c r="G58" s="6" t="s">
        <v>37</v>
      </c>
      <c r="H58" s="6" t="s">
        <v>29</v>
      </c>
      <c r="I58" s="6" t="s">
        <v>626</v>
      </c>
      <c r="J58" s="7" t="s">
        <v>14</v>
      </c>
    </row>
    <row r="59" spans="1:10">
      <c r="A59" s="6">
        <v>55</v>
      </c>
      <c r="B59" s="6" t="s">
        <v>704</v>
      </c>
      <c r="C59" s="6" t="s">
        <v>705</v>
      </c>
      <c r="D59" s="6" t="s">
        <v>325</v>
      </c>
      <c r="E59" s="6" t="s">
        <v>563</v>
      </c>
      <c r="F59" s="6" t="s">
        <v>705</v>
      </c>
      <c r="G59" s="6" t="s">
        <v>37</v>
      </c>
      <c r="H59" s="6" t="s">
        <v>29</v>
      </c>
      <c r="I59" s="6" t="s">
        <v>626</v>
      </c>
      <c r="J59" s="7" t="s">
        <v>14</v>
      </c>
    </row>
    <row r="60" spans="1:10">
      <c r="A60" s="6">
        <v>56</v>
      </c>
      <c r="B60" s="6" t="s">
        <v>706</v>
      </c>
      <c r="C60" s="6" t="s">
        <v>707</v>
      </c>
      <c r="D60" s="6" t="s">
        <v>708</v>
      </c>
      <c r="E60" s="6" t="s">
        <v>563</v>
      </c>
      <c r="F60" s="6" t="s">
        <v>707</v>
      </c>
      <c r="G60" s="6" t="s">
        <v>37</v>
      </c>
      <c r="H60" s="6" t="s">
        <v>29</v>
      </c>
      <c r="I60" s="6" t="s">
        <v>626</v>
      </c>
      <c r="J60" s="7" t="s">
        <v>14</v>
      </c>
    </row>
    <row r="61" spans="1:10">
      <c r="A61" s="6">
        <v>57</v>
      </c>
      <c r="B61" s="6" t="s">
        <v>709</v>
      </c>
      <c r="C61" s="6" t="s">
        <v>710</v>
      </c>
      <c r="D61" s="6" t="s">
        <v>711</v>
      </c>
      <c r="E61" s="6" t="s">
        <v>563</v>
      </c>
      <c r="F61" s="6" t="s">
        <v>710</v>
      </c>
      <c r="G61" s="6" t="s">
        <v>37</v>
      </c>
      <c r="H61" s="6" t="s">
        <v>29</v>
      </c>
      <c r="I61" s="6" t="s">
        <v>626</v>
      </c>
      <c r="J61" s="7" t="s">
        <v>14</v>
      </c>
    </row>
    <row r="62" spans="1:10">
      <c r="A62" s="6">
        <v>58</v>
      </c>
      <c r="B62" s="6" t="s">
        <v>712</v>
      </c>
      <c r="C62" s="6" t="s">
        <v>713</v>
      </c>
      <c r="D62" s="6" t="s">
        <v>714</v>
      </c>
      <c r="E62" s="6" t="s">
        <v>563</v>
      </c>
      <c r="F62" s="6" t="s">
        <v>713</v>
      </c>
      <c r="G62" s="6" t="s">
        <v>37</v>
      </c>
      <c r="H62" s="6" t="s">
        <v>29</v>
      </c>
      <c r="I62" s="6" t="s">
        <v>626</v>
      </c>
      <c r="J62" s="7" t="s">
        <v>14</v>
      </c>
    </row>
    <row r="63" spans="1:10">
      <c r="A63" s="6">
        <v>59</v>
      </c>
      <c r="B63" s="6" t="s">
        <v>712</v>
      </c>
      <c r="C63" s="6" t="s">
        <v>715</v>
      </c>
      <c r="D63" s="6" t="s">
        <v>716</v>
      </c>
      <c r="E63" s="6" t="s">
        <v>563</v>
      </c>
      <c r="F63" s="6" t="s">
        <v>715</v>
      </c>
      <c r="G63" s="6" t="s">
        <v>37</v>
      </c>
      <c r="H63" s="6" t="s">
        <v>29</v>
      </c>
      <c r="I63" s="6" t="s">
        <v>626</v>
      </c>
      <c r="J63" s="7" t="s">
        <v>14</v>
      </c>
    </row>
    <row r="64" spans="1:10">
      <c r="A64" s="6">
        <v>60</v>
      </c>
      <c r="B64" s="6" t="s">
        <v>717</v>
      </c>
      <c r="C64" s="6" t="s">
        <v>718</v>
      </c>
      <c r="D64" s="6" t="s">
        <v>719</v>
      </c>
      <c r="E64" s="6" t="s">
        <v>563</v>
      </c>
      <c r="F64" s="6" t="s">
        <v>718</v>
      </c>
      <c r="G64" s="6" t="s">
        <v>37</v>
      </c>
      <c r="H64" s="6" t="s">
        <v>29</v>
      </c>
      <c r="I64" s="6" t="s">
        <v>626</v>
      </c>
      <c r="J64" s="7" t="s">
        <v>14</v>
      </c>
    </row>
    <row r="65" spans="1:10">
      <c r="A65" s="6">
        <v>61</v>
      </c>
      <c r="B65" s="6" t="s">
        <v>717</v>
      </c>
      <c r="C65" s="6" t="s">
        <v>720</v>
      </c>
      <c r="D65" s="6" t="s">
        <v>721</v>
      </c>
      <c r="E65" s="6" t="s">
        <v>563</v>
      </c>
      <c r="F65" s="6" t="s">
        <v>720</v>
      </c>
      <c r="G65" s="6" t="s">
        <v>37</v>
      </c>
      <c r="H65" s="6" t="s">
        <v>29</v>
      </c>
      <c r="I65" s="6" t="s">
        <v>626</v>
      </c>
      <c r="J65" s="7" t="s">
        <v>14</v>
      </c>
    </row>
    <row r="66" spans="1:10">
      <c r="A66" s="6">
        <v>62</v>
      </c>
      <c r="B66" s="6" t="s">
        <v>722</v>
      </c>
      <c r="C66" s="6" t="s">
        <v>723</v>
      </c>
      <c r="D66" s="6" t="s">
        <v>724</v>
      </c>
      <c r="E66" s="6" t="s">
        <v>563</v>
      </c>
      <c r="F66" s="6" t="s">
        <v>723</v>
      </c>
      <c r="G66" s="6" t="s">
        <v>37</v>
      </c>
      <c r="H66" s="6" t="s">
        <v>29</v>
      </c>
      <c r="I66" s="6" t="s">
        <v>626</v>
      </c>
      <c r="J66" s="7" t="s">
        <v>14</v>
      </c>
    </row>
    <row r="67" spans="1:10">
      <c r="A67" s="6">
        <v>63</v>
      </c>
      <c r="B67" s="6" t="s">
        <v>722</v>
      </c>
      <c r="C67" s="6" t="s">
        <v>725</v>
      </c>
      <c r="D67" s="6" t="s">
        <v>726</v>
      </c>
      <c r="E67" s="6" t="s">
        <v>563</v>
      </c>
      <c r="F67" s="6" t="s">
        <v>725</v>
      </c>
      <c r="G67" s="6" t="s">
        <v>37</v>
      </c>
      <c r="H67" s="6" t="s">
        <v>29</v>
      </c>
      <c r="I67" s="6" t="s">
        <v>626</v>
      </c>
      <c r="J67" s="7" t="s">
        <v>14</v>
      </c>
    </row>
    <row r="68" spans="1:10">
      <c r="A68" s="6">
        <v>64</v>
      </c>
      <c r="B68" s="6" t="s">
        <v>727</v>
      </c>
      <c r="C68" s="6" t="s">
        <v>728</v>
      </c>
      <c r="D68" s="6" t="s">
        <v>729</v>
      </c>
      <c r="E68" s="6" t="s">
        <v>563</v>
      </c>
      <c r="F68" s="6" t="s">
        <v>728</v>
      </c>
      <c r="G68" s="6" t="s">
        <v>37</v>
      </c>
      <c r="H68" s="6" t="s">
        <v>29</v>
      </c>
      <c r="I68" s="6" t="s">
        <v>626</v>
      </c>
      <c r="J68" s="7" t="s">
        <v>14</v>
      </c>
    </row>
    <row r="69" spans="1:10">
      <c r="A69" s="6">
        <v>65</v>
      </c>
      <c r="B69" s="6" t="s">
        <v>727</v>
      </c>
      <c r="C69" s="6" t="s">
        <v>730</v>
      </c>
      <c r="D69" s="6" t="s">
        <v>731</v>
      </c>
      <c r="E69" s="6" t="s">
        <v>563</v>
      </c>
      <c r="F69" s="6" t="s">
        <v>730</v>
      </c>
      <c r="G69" s="6" t="s">
        <v>37</v>
      </c>
      <c r="H69" s="6" t="s">
        <v>29</v>
      </c>
      <c r="I69" s="6" t="s">
        <v>626</v>
      </c>
      <c r="J69" s="7" t="s">
        <v>14</v>
      </c>
    </row>
    <row r="70" spans="1:10">
      <c r="A70" s="6">
        <v>66</v>
      </c>
      <c r="B70" s="6" t="s">
        <v>732</v>
      </c>
      <c r="C70" s="6" t="s">
        <v>733</v>
      </c>
      <c r="D70" s="6" t="s">
        <v>734</v>
      </c>
      <c r="E70" s="6" t="s">
        <v>563</v>
      </c>
      <c r="F70" s="6" t="s">
        <v>733</v>
      </c>
      <c r="G70" s="6" t="s">
        <v>37</v>
      </c>
      <c r="H70" s="6" t="s">
        <v>29</v>
      </c>
      <c r="I70" s="6" t="s">
        <v>626</v>
      </c>
      <c r="J70" s="7" t="s">
        <v>14</v>
      </c>
    </row>
    <row r="71" spans="1:10">
      <c r="A71" s="6">
        <v>67</v>
      </c>
      <c r="B71" s="6" t="s">
        <v>735</v>
      </c>
      <c r="C71" s="6" t="s">
        <v>736</v>
      </c>
      <c r="D71" s="6" t="s">
        <v>737</v>
      </c>
      <c r="E71" s="6" t="s">
        <v>563</v>
      </c>
      <c r="F71" s="6" t="s">
        <v>736</v>
      </c>
      <c r="G71" s="6" t="s">
        <v>37</v>
      </c>
      <c r="H71" s="6" t="s">
        <v>29</v>
      </c>
      <c r="I71" s="6" t="s">
        <v>626</v>
      </c>
      <c r="J71" s="7" t="s">
        <v>14</v>
      </c>
    </row>
    <row r="72" spans="1:10">
      <c r="A72" s="6">
        <v>68</v>
      </c>
      <c r="B72" s="6" t="s">
        <v>735</v>
      </c>
      <c r="C72" s="6" t="s">
        <v>738</v>
      </c>
      <c r="D72" s="6" t="s">
        <v>739</v>
      </c>
      <c r="E72" s="6" t="s">
        <v>563</v>
      </c>
      <c r="F72" s="6" t="s">
        <v>738</v>
      </c>
      <c r="G72" s="6" t="s">
        <v>37</v>
      </c>
      <c r="H72" s="6" t="s">
        <v>29</v>
      </c>
      <c r="I72" s="6" t="s">
        <v>626</v>
      </c>
      <c r="J72" s="7" t="s">
        <v>14</v>
      </c>
    </row>
    <row r="73" spans="1:10">
      <c r="A73" s="6">
        <v>69</v>
      </c>
      <c r="B73" s="6" t="s">
        <v>740</v>
      </c>
      <c r="C73" s="6" t="s">
        <v>741</v>
      </c>
      <c r="D73" s="6" t="s">
        <v>742</v>
      </c>
      <c r="E73" s="6" t="s">
        <v>563</v>
      </c>
      <c r="F73" s="6" t="s">
        <v>741</v>
      </c>
      <c r="G73" s="6" t="s">
        <v>37</v>
      </c>
      <c r="H73" s="6" t="s">
        <v>29</v>
      </c>
      <c r="I73" s="6" t="s">
        <v>626</v>
      </c>
      <c r="J73" s="7" t="s">
        <v>14</v>
      </c>
    </row>
    <row r="74" spans="1:10">
      <c r="A74" s="6">
        <v>70</v>
      </c>
      <c r="B74" s="6" t="s">
        <v>743</v>
      </c>
      <c r="C74" s="6" t="s">
        <v>744</v>
      </c>
      <c r="D74" s="6" t="s">
        <v>745</v>
      </c>
      <c r="E74" s="6" t="s">
        <v>563</v>
      </c>
      <c r="F74" s="6" t="s">
        <v>744</v>
      </c>
      <c r="G74" s="6" t="s">
        <v>28</v>
      </c>
      <c r="H74" s="6" t="s">
        <v>29</v>
      </c>
      <c r="I74" s="6" t="s">
        <v>626</v>
      </c>
      <c r="J74" s="7" t="s">
        <v>14</v>
      </c>
    </row>
    <row r="75" spans="1:10">
      <c r="A75" s="6">
        <v>71</v>
      </c>
      <c r="B75" s="6" t="s">
        <v>746</v>
      </c>
      <c r="C75" s="6" t="s">
        <v>747</v>
      </c>
      <c r="D75" s="6" t="s">
        <v>748</v>
      </c>
      <c r="E75" s="6" t="s">
        <v>563</v>
      </c>
      <c r="F75" s="6" t="s">
        <v>747</v>
      </c>
      <c r="G75" s="6" t="s">
        <v>28</v>
      </c>
      <c r="H75" s="6" t="s">
        <v>29</v>
      </c>
      <c r="I75" s="6" t="s">
        <v>626</v>
      </c>
      <c r="J75" s="7" t="s">
        <v>14</v>
      </c>
    </row>
    <row r="76" spans="1:10">
      <c r="A76" s="6">
        <v>72</v>
      </c>
      <c r="B76" s="6" t="s">
        <v>749</v>
      </c>
      <c r="C76" s="6" t="s">
        <v>750</v>
      </c>
      <c r="D76" s="6" t="s">
        <v>751</v>
      </c>
      <c r="E76" s="6" t="s">
        <v>563</v>
      </c>
      <c r="F76" s="6" t="s">
        <v>750</v>
      </c>
      <c r="G76" s="6" t="s">
        <v>37</v>
      </c>
      <c r="H76" s="6" t="s">
        <v>29</v>
      </c>
      <c r="I76" s="6" t="s">
        <v>626</v>
      </c>
      <c r="J76" s="7" t="s">
        <v>14</v>
      </c>
    </row>
    <row r="77" spans="1:10">
      <c r="A77" s="6">
        <v>73</v>
      </c>
      <c r="B77" s="6" t="s">
        <v>752</v>
      </c>
      <c r="C77" s="6" t="s">
        <v>753</v>
      </c>
      <c r="D77" s="6" t="s">
        <v>754</v>
      </c>
      <c r="E77" s="6" t="s">
        <v>563</v>
      </c>
      <c r="F77" s="6" t="s">
        <v>753</v>
      </c>
      <c r="G77" s="6" t="s">
        <v>37</v>
      </c>
      <c r="H77" s="6" t="s">
        <v>29</v>
      </c>
      <c r="I77" s="6" t="s">
        <v>626</v>
      </c>
      <c r="J77" s="7" t="s">
        <v>14</v>
      </c>
    </row>
    <row r="78" spans="1:10">
      <c r="A78" s="6">
        <v>74</v>
      </c>
      <c r="B78" s="6" t="s">
        <v>755</v>
      </c>
      <c r="C78" s="6" t="s">
        <v>756</v>
      </c>
      <c r="D78" s="6" t="s">
        <v>757</v>
      </c>
      <c r="E78" s="6" t="s">
        <v>563</v>
      </c>
      <c r="F78" s="6" t="s">
        <v>756</v>
      </c>
      <c r="G78" s="6" t="s">
        <v>37</v>
      </c>
      <c r="H78" s="6" t="s">
        <v>29</v>
      </c>
      <c r="I78" s="6" t="s">
        <v>626</v>
      </c>
      <c r="J78" s="7" t="s">
        <v>14</v>
      </c>
    </row>
    <row r="79" spans="1:10">
      <c r="A79" s="6">
        <v>75</v>
      </c>
      <c r="B79" s="6" t="s">
        <v>758</v>
      </c>
      <c r="C79" s="6" t="s">
        <v>759</v>
      </c>
      <c r="D79" s="6" t="s">
        <v>760</v>
      </c>
      <c r="E79" s="6" t="s">
        <v>563</v>
      </c>
      <c r="F79" s="6" t="s">
        <v>759</v>
      </c>
      <c r="G79" s="6" t="s">
        <v>37</v>
      </c>
      <c r="H79" s="6" t="s">
        <v>29</v>
      </c>
      <c r="I79" s="6" t="s">
        <v>626</v>
      </c>
      <c r="J79" s="7" t="s">
        <v>14</v>
      </c>
    </row>
    <row r="80" spans="1:10">
      <c r="A80" s="6">
        <v>76</v>
      </c>
      <c r="B80" s="6" t="s">
        <v>761</v>
      </c>
      <c r="C80" s="6" t="s">
        <v>762</v>
      </c>
      <c r="D80" s="6" t="s">
        <v>763</v>
      </c>
      <c r="E80" s="6" t="s">
        <v>563</v>
      </c>
      <c r="F80" s="6" t="s">
        <v>762</v>
      </c>
      <c r="G80" s="6" t="s">
        <v>37</v>
      </c>
      <c r="H80" s="6" t="s">
        <v>29</v>
      </c>
      <c r="I80" s="6" t="s">
        <v>626</v>
      </c>
      <c r="J80" s="7" t="s">
        <v>14</v>
      </c>
    </row>
    <row r="81" spans="1:10">
      <c r="A81" s="6">
        <v>77</v>
      </c>
      <c r="B81" s="6" t="s">
        <v>764</v>
      </c>
      <c r="C81" s="6" t="s">
        <v>765</v>
      </c>
      <c r="D81" s="6" t="s">
        <v>766</v>
      </c>
      <c r="E81" s="6" t="s">
        <v>563</v>
      </c>
      <c r="F81" s="6" t="s">
        <v>765</v>
      </c>
      <c r="G81" s="6" t="s">
        <v>37</v>
      </c>
      <c r="H81" s="6" t="s">
        <v>29</v>
      </c>
      <c r="I81" s="6" t="s">
        <v>626</v>
      </c>
      <c r="J81" s="7" t="s">
        <v>14</v>
      </c>
    </row>
    <row r="82" spans="1:10">
      <c r="A82" s="6">
        <v>78</v>
      </c>
      <c r="B82" s="6" t="s">
        <v>767</v>
      </c>
      <c r="C82" s="6" t="s">
        <v>768</v>
      </c>
      <c r="D82" s="6" t="s">
        <v>769</v>
      </c>
      <c r="E82" s="6" t="s">
        <v>563</v>
      </c>
      <c r="F82" s="6" t="s">
        <v>768</v>
      </c>
      <c r="G82" s="6" t="s">
        <v>37</v>
      </c>
      <c r="H82" s="6" t="s">
        <v>29</v>
      </c>
      <c r="I82" s="6" t="s">
        <v>626</v>
      </c>
      <c r="J82" s="7" t="s">
        <v>14</v>
      </c>
    </row>
    <row r="83" spans="1:10">
      <c r="A83" s="6">
        <v>79</v>
      </c>
      <c r="B83" s="6" t="s">
        <v>770</v>
      </c>
      <c r="C83" s="6" t="s">
        <v>771</v>
      </c>
      <c r="D83" s="6" t="s">
        <v>772</v>
      </c>
      <c r="E83" s="6" t="s">
        <v>563</v>
      </c>
      <c r="F83" s="6" t="s">
        <v>771</v>
      </c>
      <c r="G83" s="6" t="s">
        <v>37</v>
      </c>
      <c r="H83" s="6" t="s">
        <v>29</v>
      </c>
      <c r="I83" s="6" t="s">
        <v>626</v>
      </c>
      <c r="J83" s="7" t="s">
        <v>14</v>
      </c>
    </row>
    <row r="84" spans="1:10">
      <c r="A84" s="6">
        <v>80</v>
      </c>
      <c r="B84" s="6" t="s">
        <v>773</v>
      </c>
      <c r="C84" s="6" t="s">
        <v>774</v>
      </c>
      <c r="D84" s="6" t="s">
        <v>775</v>
      </c>
      <c r="E84" s="6" t="s">
        <v>563</v>
      </c>
      <c r="F84" s="6" t="s">
        <v>774</v>
      </c>
      <c r="G84" s="6" t="s">
        <v>37</v>
      </c>
      <c r="H84" s="6" t="s">
        <v>29</v>
      </c>
      <c r="I84" s="6" t="s">
        <v>626</v>
      </c>
      <c r="J84" s="7" t="s">
        <v>14</v>
      </c>
    </row>
    <row r="85" spans="1:10">
      <c r="A85" s="6">
        <v>81</v>
      </c>
      <c r="B85" s="6" t="s">
        <v>776</v>
      </c>
      <c r="C85" s="6" t="s">
        <v>777</v>
      </c>
      <c r="D85" s="6" t="s">
        <v>778</v>
      </c>
      <c r="E85" s="6" t="s">
        <v>563</v>
      </c>
      <c r="F85" s="6" t="s">
        <v>777</v>
      </c>
      <c r="G85" s="6" t="s">
        <v>37</v>
      </c>
      <c r="H85" s="6" t="s">
        <v>29</v>
      </c>
      <c r="I85" s="6" t="s">
        <v>626</v>
      </c>
      <c r="J85" s="7" t="s">
        <v>14</v>
      </c>
    </row>
    <row r="86" spans="1:10">
      <c r="A86" s="6">
        <v>82</v>
      </c>
      <c r="B86" s="6" t="s">
        <v>779</v>
      </c>
      <c r="C86" s="6" t="s">
        <v>780</v>
      </c>
      <c r="D86" s="6" t="s">
        <v>781</v>
      </c>
      <c r="E86" s="6" t="s">
        <v>563</v>
      </c>
      <c r="F86" s="6" t="s">
        <v>780</v>
      </c>
      <c r="G86" s="6" t="s">
        <v>37</v>
      </c>
      <c r="H86" s="6" t="s">
        <v>29</v>
      </c>
      <c r="I86" s="6" t="s">
        <v>626</v>
      </c>
      <c r="J86" s="7" t="s">
        <v>14</v>
      </c>
    </row>
    <row r="87" spans="1:10">
      <c r="A87" s="6">
        <v>83</v>
      </c>
      <c r="B87" s="6" t="s">
        <v>782</v>
      </c>
      <c r="C87" s="6" t="s">
        <v>783</v>
      </c>
      <c r="D87" s="6" t="s">
        <v>784</v>
      </c>
      <c r="E87" s="6" t="s">
        <v>563</v>
      </c>
      <c r="F87" s="6" t="s">
        <v>783</v>
      </c>
      <c r="G87" s="6" t="s">
        <v>37</v>
      </c>
      <c r="H87" s="6" t="s">
        <v>29</v>
      </c>
      <c r="I87" s="6" t="s">
        <v>626</v>
      </c>
      <c r="J87" s="7" t="s">
        <v>14</v>
      </c>
    </row>
    <row r="88" spans="1:10">
      <c r="A88" s="6">
        <v>84</v>
      </c>
      <c r="B88" s="6" t="s">
        <v>266</v>
      </c>
      <c r="C88" s="6" t="s">
        <v>785</v>
      </c>
      <c r="D88" s="6" t="s">
        <v>786</v>
      </c>
      <c r="E88" s="6" t="s">
        <v>563</v>
      </c>
      <c r="F88" s="6" t="s">
        <v>785</v>
      </c>
      <c r="G88" s="6" t="s">
        <v>37</v>
      </c>
      <c r="H88" s="6" t="s">
        <v>29</v>
      </c>
      <c r="I88" s="6" t="s">
        <v>626</v>
      </c>
      <c r="J88" s="7" t="s">
        <v>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true" summaryRight="true"/>
  </sheetPr>
  <dimension ref="J8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73</v>
      </c>
      <c r="D2" s="6" t="s">
        <v>1323</v>
      </c>
      <c r="E2" s="6" t="s">
        <v>1324</v>
      </c>
      <c r="F2" s="6" t="s">
        <v>1325</v>
      </c>
      <c r="G2" s="6" t="s">
        <v>1326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1327</v>
      </c>
      <c r="C5" s="6" t="s">
        <v>1328</v>
      </c>
      <c r="D5" s="6" t="s">
        <v>613</v>
      </c>
      <c r="E5" s="6" t="s">
        <v>1329</v>
      </c>
      <c r="F5" s="6" t="s">
        <v>1328</v>
      </c>
      <c r="G5" s="6" t="s">
        <v>28</v>
      </c>
      <c r="H5" s="6" t="s">
        <v>29</v>
      </c>
      <c r="I5" s="6" t="s">
        <v>1330</v>
      </c>
      <c r="J5" s="7" t="s">
        <v>14</v>
      </c>
    </row>
    <row r="6" spans="1:10">
      <c r="A6" s="6">
        <v>2</v>
      </c>
      <c r="B6" s="6" t="s">
        <v>589</v>
      </c>
      <c r="C6" s="6" t="s">
        <v>1331</v>
      </c>
      <c r="D6" s="6" t="s">
        <v>391</v>
      </c>
      <c r="E6" s="6" t="s">
        <v>1329</v>
      </c>
      <c r="F6" s="6" t="s">
        <v>1331</v>
      </c>
      <c r="G6" s="6" t="s">
        <v>244</v>
      </c>
      <c r="H6" s="6" t="s">
        <v>29</v>
      </c>
      <c r="I6" s="6" t="s">
        <v>1332</v>
      </c>
      <c r="J6" s="7" t="s">
        <v>14</v>
      </c>
    </row>
    <row r="7" spans="1:10">
      <c r="A7" s="6">
        <v>3</v>
      </c>
      <c r="B7" s="6" t="s">
        <v>1333</v>
      </c>
      <c r="C7" s="6" t="s">
        <v>1334</v>
      </c>
      <c r="D7" s="6" t="s">
        <v>612</v>
      </c>
      <c r="E7" s="6" t="s">
        <v>1329</v>
      </c>
      <c r="F7" s="6" t="s">
        <v>1334</v>
      </c>
      <c r="G7" s="6" t="s">
        <v>37</v>
      </c>
      <c r="H7" s="6" t="s">
        <v>29</v>
      </c>
      <c r="I7" s="6" t="s">
        <v>1332</v>
      </c>
      <c r="J7" s="7" t="s">
        <v>14</v>
      </c>
    </row>
    <row r="8" spans="1:10">
      <c r="A8" s="6">
        <v>4</v>
      </c>
      <c r="B8" s="6" t="s">
        <v>1335</v>
      </c>
      <c r="C8" s="6" t="s">
        <v>1336</v>
      </c>
      <c r="D8" s="6" t="s">
        <v>1337</v>
      </c>
      <c r="E8" s="6" t="s">
        <v>1329</v>
      </c>
      <c r="F8" s="6" t="s">
        <v>1336</v>
      </c>
      <c r="G8" s="6" t="s">
        <v>244</v>
      </c>
      <c r="H8" s="6" t="s">
        <v>29</v>
      </c>
      <c r="I8" s="6" t="s">
        <v>1332</v>
      </c>
      <c r="J8" s="7" t="s">
        <v>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true" summaryRight="true"/>
  </sheetPr>
  <dimension ref="J21"/>
  <sheetViews>
    <sheetView showGridLines="true" zoomScale="100" zoomScaleNormal="100" workbookViewId="0">
      <pane ySplit="4" topLeftCell="A5" activePane="bottomLeft" state="frozen"/>
    </sheetView>
  </sheetViews>
  <sheetFormatPr baseColWidth="8" defaultRowHeight="15" outlineLevelRow="0" outlineLevelCol="0"/>
  <cols>
    <col min="1" max="1" width="14" customWidth="true"/>
    <col min="2" max="2" width="28" customWidth="true"/>
    <col min="3" max="3" width="24" customWidth="true"/>
    <col min="4" max="5" width="30" customWidth="true"/>
    <col min="6" max="6" width="42" customWidth="true"/>
    <col min="7" max="8" width="16" customWidth="true"/>
    <col min="9" max="9" width="34" customWidth="true"/>
    <col min="10" max="10" width="18" customWidth="true"/>
  </cols>
  <sheetData>
    <row r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/>
      <c r="J1" s="4" t="s"/>
    </row>
    <row r="2" spans="1:10">
      <c r="A2" s="5">
        <f>=HYPERLINK("#'接口清单'!A1","返回接口清单")</f>
      </c>
      <c r="B2" s="6" t="s">
        <v>72</v>
      </c>
      <c r="C2" s="6" t="s">
        <v>73</v>
      </c>
      <c r="D2" s="6" t="s">
        <v>1992</v>
      </c>
      <c r="E2" s="6" t="s">
        <v>1521</v>
      </c>
      <c r="F2" s="6" t="s">
        <v>1522</v>
      </c>
      <c r="G2" s="6" t="s">
        <v>1523</v>
      </c>
      <c r="H2" s="7" t="s">
        <v>14</v>
      </c>
      <c r="I2" s="6" t="s"/>
      <c r="J2" s="6" t="s"/>
    </row>
    <row r="3" spans="1:10">
      <c r="A3" s="6" t="s"/>
      <c r="B3" s="6" t="s"/>
      <c r="C3" s="6" t="s"/>
      <c r="D3" s="6" t="s"/>
      <c r="E3" s="6" t="s"/>
      <c r="F3" s="6" t="s"/>
      <c r="G3" s="6" t="s"/>
      <c r="H3" s="6" t="s"/>
      <c r="I3" s="6" t="s"/>
      <c r="J3" s="6" t="s"/>
    </row>
    <row r="4" spans="1:10">
      <c r="A4" s="8" t="s">
        <v>15</v>
      </c>
      <c r="B4" s="8" t="s">
        <v>16</v>
      </c>
      <c r="C4" s="8" t="s">
        <v>17</v>
      </c>
      <c r="D4" s="8" t="s">
        <v>154</v>
      </c>
      <c r="E4" s="8" t="s">
        <v>155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8</v>
      </c>
    </row>
    <row r="5" spans="1:10">
      <c r="A5" s="6">
        <v>1</v>
      </c>
      <c r="B5" s="6" t="s">
        <v>570</v>
      </c>
      <c r="C5" s="6" t="s">
        <v>1872</v>
      </c>
      <c r="D5" s="6" t="s">
        <v>570</v>
      </c>
      <c r="E5" s="6" t="s">
        <v>1993</v>
      </c>
      <c r="F5" s="6" t="s">
        <v>1872</v>
      </c>
      <c r="G5" s="6" t="s">
        <v>28</v>
      </c>
      <c r="H5" s="6" t="s">
        <v>29</v>
      </c>
      <c r="I5" s="6" t="s">
        <v>1994</v>
      </c>
      <c r="J5" s="7" t="s">
        <v>14</v>
      </c>
    </row>
    <row r="6" spans="1:10">
      <c r="A6" s="6">
        <v>2</v>
      </c>
      <c r="B6" s="6" t="s">
        <v>1995</v>
      </c>
      <c r="C6" s="6" t="s">
        <v>561</v>
      </c>
      <c r="D6" s="6" t="s">
        <v>1996</v>
      </c>
      <c r="E6" s="6" t="s">
        <v>1993</v>
      </c>
      <c r="F6" s="6" t="s">
        <v>561</v>
      </c>
      <c r="G6" s="6" t="s">
        <v>28</v>
      </c>
      <c r="H6" s="6" t="s">
        <v>29</v>
      </c>
      <c r="I6" s="6" t="s">
        <v>1994</v>
      </c>
      <c r="J6" s="7" t="s">
        <v>14</v>
      </c>
    </row>
    <row r="7" spans="1:10">
      <c r="A7" s="6">
        <v>3</v>
      </c>
      <c r="B7" s="6" t="s">
        <v>1997</v>
      </c>
      <c r="C7" s="6" t="s">
        <v>566</v>
      </c>
      <c r="D7" s="6" t="s">
        <v>1998</v>
      </c>
      <c r="E7" s="6" t="s">
        <v>1993</v>
      </c>
      <c r="F7" s="6" t="s">
        <v>566</v>
      </c>
      <c r="G7" s="6" t="s">
        <v>37</v>
      </c>
      <c r="H7" s="6" t="s">
        <v>29</v>
      </c>
      <c r="I7" s="6" t="s">
        <v>1994</v>
      </c>
      <c r="J7" s="7" t="s">
        <v>14</v>
      </c>
    </row>
    <row r="8" spans="1:10">
      <c r="A8" s="6">
        <v>4</v>
      </c>
      <c r="B8" s="6" t="s">
        <v>1999</v>
      </c>
      <c r="C8" s="6" t="s">
        <v>2000</v>
      </c>
      <c r="D8" s="6" t="s">
        <v>2001</v>
      </c>
      <c r="E8" s="6" t="s">
        <v>1993</v>
      </c>
      <c r="F8" s="6" t="s">
        <v>2000</v>
      </c>
      <c r="G8" s="6" t="s">
        <v>37</v>
      </c>
      <c r="H8" s="6" t="s">
        <v>29</v>
      </c>
      <c r="I8" s="6" t="s">
        <v>1994</v>
      </c>
      <c r="J8" s="7" t="s">
        <v>14</v>
      </c>
    </row>
    <row r="9" spans="1:10">
      <c r="A9" s="6">
        <v>5</v>
      </c>
      <c r="B9" s="6" t="s">
        <v>2002</v>
      </c>
      <c r="C9" s="6" t="s">
        <v>50</v>
      </c>
      <c r="D9" s="6" t="s">
        <v>700</v>
      </c>
      <c r="E9" s="6" t="s">
        <v>1993</v>
      </c>
      <c r="F9" s="6" t="s">
        <v>50</v>
      </c>
      <c r="G9" s="6" t="s">
        <v>37</v>
      </c>
      <c r="H9" s="6" t="s">
        <v>29</v>
      </c>
      <c r="I9" s="6" t="s">
        <v>1994</v>
      </c>
      <c r="J9" s="7" t="s">
        <v>14</v>
      </c>
    </row>
    <row r="10" spans="1:10">
      <c r="A10" s="6">
        <v>6</v>
      </c>
      <c r="B10" s="6" t="s">
        <v>2003</v>
      </c>
      <c r="C10" s="6" t="s">
        <v>105</v>
      </c>
      <c r="D10" s="6" t="s">
        <v>166</v>
      </c>
      <c r="E10" s="6" t="s">
        <v>1993</v>
      </c>
      <c r="F10" s="6" t="s">
        <v>105</v>
      </c>
      <c r="G10" s="6" t="s">
        <v>33</v>
      </c>
      <c r="H10" s="6" t="s">
        <v>29</v>
      </c>
      <c r="I10" s="6" t="s">
        <v>1994</v>
      </c>
      <c r="J10" s="7" t="s">
        <v>14</v>
      </c>
    </row>
    <row r="11" spans="1:10">
      <c r="A11" s="6">
        <v>7</v>
      </c>
      <c r="B11" s="6" t="s">
        <v>574</v>
      </c>
      <c r="C11" s="6" t="s">
        <v>1875</v>
      </c>
      <c r="D11" s="6" t="s">
        <v>576</v>
      </c>
      <c r="E11" s="6" t="s">
        <v>1993</v>
      </c>
      <c r="F11" s="6" t="s">
        <v>1875</v>
      </c>
      <c r="G11" s="6" t="s">
        <v>28</v>
      </c>
      <c r="H11" s="6" t="s">
        <v>29</v>
      </c>
      <c r="I11" s="6" t="s">
        <v>1994</v>
      </c>
      <c r="J11" s="7" t="s">
        <v>14</v>
      </c>
    </row>
    <row r="12" spans="1:10">
      <c r="A12" s="6">
        <v>8</v>
      </c>
      <c r="B12" s="6" t="s">
        <v>2004</v>
      </c>
      <c r="C12" s="6" t="s">
        <v>2005</v>
      </c>
      <c r="D12" s="6" t="s">
        <v>2006</v>
      </c>
      <c r="E12" s="6" t="s">
        <v>1993</v>
      </c>
      <c r="F12" s="6" t="s">
        <v>2005</v>
      </c>
      <c r="G12" s="6" t="s">
        <v>37</v>
      </c>
      <c r="H12" s="6" t="s">
        <v>29</v>
      </c>
      <c r="I12" s="6" t="s">
        <v>1994</v>
      </c>
      <c r="J12" s="7" t="s">
        <v>14</v>
      </c>
    </row>
    <row r="13" spans="1:10">
      <c r="A13" s="6">
        <v>9</v>
      </c>
      <c r="B13" s="6" t="s">
        <v>585</v>
      </c>
      <c r="C13" s="6" t="s">
        <v>2007</v>
      </c>
      <c r="D13" s="6" t="s">
        <v>948</v>
      </c>
      <c r="E13" s="6" t="s">
        <v>1993</v>
      </c>
      <c r="F13" s="6" t="s">
        <v>2007</v>
      </c>
      <c r="G13" s="6" t="s">
        <v>244</v>
      </c>
      <c r="H13" s="6" t="s">
        <v>29</v>
      </c>
      <c r="I13" s="6" t="s">
        <v>1994</v>
      </c>
      <c r="J13" s="7" t="s">
        <v>14</v>
      </c>
    </row>
    <row r="14" spans="1:10">
      <c r="A14" s="6">
        <v>10</v>
      </c>
      <c r="B14" s="6" t="s">
        <v>2008</v>
      </c>
      <c r="C14" s="6" t="s">
        <v>933</v>
      </c>
      <c r="D14" s="6" t="s">
        <v>703</v>
      </c>
      <c r="E14" s="6" t="s">
        <v>1993</v>
      </c>
      <c r="F14" s="6" t="s">
        <v>933</v>
      </c>
      <c r="G14" s="6" t="s">
        <v>37</v>
      </c>
      <c r="H14" s="6" t="s">
        <v>29</v>
      </c>
      <c r="I14" s="6" t="s">
        <v>1994</v>
      </c>
      <c r="J14" s="7" t="s">
        <v>14</v>
      </c>
    </row>
    <row r="15" spans="1:10">
      <c r="A15" s="6">
        <v>11</v>
      </c>
      <c r="B15" s="6" t="s">
        <v>2009</v>
      </c>
      <c r="C15" s="6" t="s">
        <v>1001</v>
      </c>
      <c r="D15" s="6" t="s">
        <v>193</v>
      </c>
      <c r="E15" s="6" t="s">
        <v>1993</v>
      </c>
      <c r="F15" s="6" t="s">
        <v>1001</v>
      </c>
      <c r="G15" s="6" t="s">
        <v>33</v>
      </c>
      <c r="H15" s="6" t="s">
        <v>29</v>
      </c>
      <c r="I15" s="6" t="s">
        <v>1994</v>
      </c>
      <c r="J15" s="7" t="s">
        <v>14</v>
      </c>
    </row>
    <row r="16" spans="1:10">
      <c r="A16" s="6">
        <v>12</v>
      </c>
      <c r="B16" s="6" t="s">
        <v>2010</v>
      </c>
      <c r="C16" s="6" t="s">
        <v>2011</v>
      </c>
      <c r="D16" s="6" t="s">
        <v>2012</v>
      </c>
      <c r="E16" s="6" t="s">
        <v>1993</v>
      </c>
      <c r="F16" s="6" t="s">
        <v>2011</v>
      </c>
      <c r="G16" s="6" t="s">
        <v>28</v>
      </c>
      <c r="H16" s="6" t="s">
        <v>29</v>
      </c>
      <c r="I16" s="6" t="s">
        <v>1994</v>
      </c>
      <c r="J16" s="7" t="s">
        <v>14</v>
      </c>
    </row>
    <row r="17" spans="1:10">
      <c r="A17" s="6">
        <v>13</v>
      </c>
      <c r="B17" s="6" t="s">
        <v>57</v>
      </c>
      <c r="C17" s="6" t="s">
        <v>58</v>
      </c>
      <c r="D17" s="6" t="s">
        <v>198</v>
      </c>
      <c r="E17" s="6" t="s">
        <v>1993</v>
      </c>
      <c r="F17" s="6" t="s">
        <v>58</v>
      </c>
      <c r="G17" s="6" t="s">
        <v>37</v>
      </c>
      <c r="H17" s="6" t="s">
        <v>29</v>
      </c>
      <c r="I17" s="6" t="s">
        <v>1994</v>
      </c>
      <c r="J17" s="7" t="s">
        <v>14</v>
      </c>
    </row>
    <row r="18" spans="1:10">
      <c r="A18" s="6">
        <v>14</v>
      </c>
      <c r="B18" s="6" t="s">
        <v>60</v>
      </c>
      <c r="C18" s="6" t="s">
        <v>61</v>
      </c>
      <c r="D18" s="6" t="s">
        <v>360</v>
      </c>
      <c r="E18" s="6" t="s">
        <v>1993</v>
      </c>
      <c r="F18" s="6" t="s">
        <v>61</v>
      </c>
      <c r="G18" s="6" t="s">
        <v>28</v>
      </c>
      <c r="H18" s="6" t="s">
        <v>29</v>
      </c>
      <c r="I18" s="6" t="s">
        <v>1994</v>
      </c>
      <c r="J18" s="7" t="s">
        <v>14</v>
      </c>
    </row>
    <row r="19" spans="1:10">
      <c r="A19" s="6">
        <v>15</v>
      </c>
      <c r="B19" s="6" t="s">
        <v>2013</v>
      </c>
      <c r="C19" s="6" t="s">
        <v>941</v>
      </c>
      <c r="D19" s="6" t="s">
        <v>2014</v>
      </c>
      <c r="E19" s="6" t="s">
        <v>1993</v>
      </c>
      <c r="F19" s="6" t="s">
        <v>941</v>
      </c>
      <c r="G19" s="6" t="s">
        <v>28</v>
      </c>
      <c r="H19" s="6" t="s">
        <v>29</v>
      </c>
      <c r="I19" s="6" t="s">
        <v>1994</v>
      </c>
      <c r="J19" s="7" t="s">
        <v>14</v>
      </c>
    </row>
    <row r="20" spans="1:10">
      <c r="A20" s="6">
        <v>16</v>
      </c>
      <c r="B20" s="6" t="s">
        <v>2015</v>
      </c>
      <c r="C20" s="6" t="s">
        <v>2016</v>
      </c>
      <c r="D20" s="6" t="s">
        <v>2017</v>
      </c>
      <c r="E20" s="6" t="s">
        <v>1993</v>
      </c>
      <c r="F20" s="6" t="s">
        <v>2016</v>
      </c>
      <c r="G20" s="6" t="s">
        <v>28</v>
      </c>
      <c r="H20" s="6" t="s">
        <v>29</v>
      </c>
      <c r="I20" s="6" t="s">
        <v>1994</v>
      </c>
      <c r="J20" s="7" t="s">
        <v>14</v>
      </c>
    </row>
    <row r="21" spans="1:10">
      <c r="A21" s="6">
        <v>17</v>
      </c>
      <c r="B21" s="6" t="s">
        <v>2018</v>
      </c>
      <c r="C21" s="6" t="s">
        <v>2019</v>
      </c>
      <c r="D21" s="6" t="s">
        <v>2020</v>
      </c>
      <c r="E21" s="6" t="s">
        <v>1993</v>
      </c>
      <c r="F21" s="6" t="s">
        <v>2019</v>
      </c>
      <c r="G21" s="6" t="s">
        <v>37</v>
      </c>
      <c r="H21" s="6" t="s">
        <v>29</v>
      </c>
      <c r="I21" s="6" t="s">
        <v>1994</v>
      </c>
      <c r="J21" s="7" t="s">
        <v>14</v>
      </c>
    </row>
  </sheetData>
  <pageMargins left="0.75" right="0.75" top="1" bottom="1" header="0.5" footer="0.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2026-05-22T15:37:25Z</dcterms:created>
  <dcterms:modified xsi:type="dcterms:W3CDTF">2026-05-22T15:37:25Z</dcterms:modified>
</cp:coreProperties>
</file>